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075" tabRatio="739"/>
  </bookViews>
  <sheets>
    <sheet name="Summary" sheetId="5" r:id="rId1"/>
    <sheet name="Raw Data" sheetId="1" r:id="rId2"/>
    <sheet name="External Org Improvements" sheetId="2" r:id="rId3"/>
    <sheet name="Dx mgmt pro difficult to access" sheetId="3" r:id="rId4"/>
    <sheet name="Specialty srvcs diff to access" sheetId="4" r:id="rId5"/>
    <sheet name="Biggest challenge pt compliance" sheetId="6" r:id="rId6"/>
    <sheet name="Top challenge for provider" sheetId="7" r:id="rId7"/>
  </sheets>
  <calcPr calcId="145621"/>
</workbook>
</file>

<file path=xl/calcChain.xml><?xml version="1.0" encoding="utf-8"?>
<calcChain xmlns="http://schemas.openxmlformats.org/spreadsheetml/2006/main">
  <c r="N28" i="5" l="1"/>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6" i="5"/>
  <c r="M6" i="5"/>
  <c r="N5" i="5"/>
  <c r="M5" i="5"/>
  <c r="N4" i="5"/>
  <c r="M4" i="5"/>
  <c r="J35" i="5"/>
  <c r="I35" i="5"/>
  <c r="J34" i="5"/>
  <c r="I34" i="5"/>
  <c r="J33" i="5"/>
  <c r="I33" i="5"/>
  <c r="J32" i="5"/>
  <c r="I32" i="5"/>
  <c r="J31" i="5"/>
  <c r="I31" i="5"/>
  <c r="J30" i="5"/>
  <c r="I30" i="5"/>
  <c r="J29" i="5"/>
  <c r="I29" i="5"/>
  <c r="J28" i="5"/>
  <c r="I28" i="5"/>
  <c r="J27" i="5"/>
  <c r="I27" i="5"/>
  <c r="J26" i="5"/>
  <c r="I26" i="5"/>
  <c r="J25" i="5"/>
  <c r="I25" i="5"/>
  <c r="J20" i="5"/>
  <c r="I20" i="5"/>
  <c r="J19" i="5"/>
  <c r="I19" i="5"/>
  <c r="J18" i="5"/>
  <c r="I18" i="5"/>
  <c r="J17" i="5"/>
  <c r="I17" i="5"/>
  <c r="J16" i="5"/>
  <c r="I16" i="5"/>
  <c r="J15" i="5"/>
  <c r="I15" i="5"/>
  <c r="J14" i="5"/>
  <c r="I14" i="5"/>
  <c r="J13" i="5"/>
  <c r="I13" i="5"/>
  <c r="J12" i="5"/>
  <c r="I12" i="5"/>
  <c r="J11" i="5"/>
  <c r="I11" i="5"/>
  <c r="J10" i="5"/>
  <c r="I10" i="5"/>
  <c r="J9" i="5"/>
  <c r="I9" i="5"/>
  <c r="J8" i="5"/>
  <c r="I8" i="5"/>
  <c r="J7" i="5"/>
  <c r="I7" i="5"/>
  <c r="J6" i="5"/>
  <c r="I6" i="5"/>
  <c r="J5" i="5"/>
  <c r="I5" i="5"/>
  <c r="J4" i="5"/>
  <c r="I4" i="5"/>
  <c r="J3" i="5"/>
  <c r="I3"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E7" i="5"/>
  <c r="F19" i="5"/>
  <c r="E19" i="5"/>
  <c r="F18" i="5"/>
  <c r="E18" i="5"/>
  <c r="F17" i="5"/>
  <c r="E17" i="5"/>
  <c r="F16" i="5"/>
  <c r="E16" i="5"/>
  <c r="F15" i="5"/>
  <c r="E15" i="5"/>
  <c r="F14" i="5"/>
  <c r="E14" i="5"/>
  <c r="F13" i="5"/>
  <c r="E13" i="5"/>
  <c r="F12" i="5"/>
  <c r="E12" i="5"/>
  <c r="F11" i="5"/>
  <c r="E11" i="5"/>
  <c r="F10" i="5"/>
  <c r="E10" i="5"/>
  <c r="F9" i="5"/>
  <c r="E9" i="5"/>
  <c r="F8" i="5"/>
  <c r="E8" i="5"/>
  <c r="F7" i="5"/>
  <c r="F6" i="5"/>
  <c r="E6" i="5"/>
  <c r="F5" i="5"/>
  <c r="E5" i="5"/>
  <c r="F4" i="5"/>
  <c r="E4" i="5"/>
  <c r="F28" i="5"/>
  <c r="F27" i="5"/>
  <c r="F26" i="5"/>
  <c r="F25" i="5"/>
  <c r="F24" i="5"/>
  <c r="B28" i="5"/>
  <c r="B27" i="5"/>
  <c r="B26" i="5"/>
  <c r="B25" i="5"/>
  <c r="B24" i="5"/>
  <c r="B37" i="5"/>
  <c r="B36" i="5"/>
  <c r="B35" i="5"/>
  <c r="B34" i="5"/>
  <c r="B33" i="5"/>
  <c r="B16" i="5"/>
  <c r="B17" i="5"/>
  <c r="B15" i="5"/>
  <c r="B14" i="5"/>
  <c r="B13" i="5"/>
  <c r="B7" i="5"/>
  <c r="B6" i="5"/>
  <c r="B5" i="5"/>
  <c r="B4" i="5"/>
  <c r="B3" i="5"/>
  <c r="B2" i="5"/>
  <c r="A7" i="5"/>
  <c r="A6" i="5"/>
  <c r="A5" i="5"/>
  <c r="A4" i="5"/>
  <c r="A3" i="5"/>
  <c r="A2" i="5"/>
  <c r="B3" i="7"/>
  <c r="B4" i="7"/>
  <c r="B5" i="7"/>
  <c r="B6" i="7"/>
  <c r="B7" i="7"/>
  <c r="B8" i="7"/>
  <c r="B9" i="7"/>
  <c r="B10" i="7"/>
  <c r="B11" i="7"/>
  <c r="B12" i="7"/>
  <c r="B13" i="7"/>
  <c r="B14" i="7"/>
  <c r="B15" i="7"/>
  <c r="B16" i="7"/>
  <c r="B17" i="7"/>
  <c r="B18" i="7"/>
  <c r="B19" i="7"/>
  <c r="B20" i="7"/>
  <c r="B21" i="7"/>
  <c r="B22" i="7"/>
  <c r="B23" i="7"/>
  <c r="B24" i="7"/>
  <c r="B25" i="7"/>
  <c r="B26" i="7"/>
  <c r="B2" i="7"/>
  <c r="B3" i="6"/>
  <c r="B4" i="6"/>
  <c r="B5" i="6"/>
  <c r="B6" i="6"/>
  <c r="B7" i="6"/>
  <c r="B8" i="6"/>
  <c r="B9" i="6"/>
  <c r="B10" i="6"/>
  <c r="B11" i="6"/>
  <c r="B12" i="6"/>
  <c r="B2" i="6"/>
  <c r="B17" i="4"/>
  <c r="B18" i="4"/>
  <c r="B19" i="4"/>
  <c r="B3" i="4"/>
  <c r="B4" i="4"/>
  <c r="B5" i="4"/>
  <c r="B6" i="4"/>
  <c r="B7" i="4"/>
  <c r="B8" i="4"/>
  <c r="B9" i="4"/>
  <c r="B10" i="4"/>
  <c r="B11" i="4"/>
  <c r="B12" i="4"/>
  <c r="B13" i="4"/>
  <c r="B14" i="4"/>
  <c r="B15" i="4"/>
  <c r="B16" i="4"/>
  <c r="B2" i="4"/>
  <c r="B16" i="3"/>
  <c r="B11" i="3"/>
  <c r="B12" i="3"/>
  <c r="B13" i="3"/>
  <c r="B14" i="3"/>
  <c r="B15" i="3"/>
  <c r="B3" i="3"/>
  <c r="B4" i="3"/>
  <c r="B5" i="3"/>
  <c r="B6" i="3"/>
  <c r="B7" i="3"/>
  <c r="B8" i="3"/>
  <c r="B9" i="3"/>
  <c r="B10" i="3"/>
  <c r="B2" i="3"/>
  <c r="B15" i="2"/>
  <c r="B16" i="2"/>
  <c r="B17" i="2"/>
  <c r="B18" i="2"/>
  <c r="B14" i="2"/>
  <c r="B12" i="2"/>
  <c r="B13" i="2"/>
  <c r="B10" i="2"/>
  <c r="B11" i="2"/>
  <c r="B7" i="2"/>
  <c r="B8" i="2"/>
  <c r="B9" i="2"/>
  <c r="B6" i="2"/>
  <c r="B5" i="2"/>
  <c r="B4" i="2"/>
  <c r="B3" i="2"/>
  <c r="B2" i="2"/>
  <c r="AD48" i="1"/>
  <c r="AE48" i="1"/>
  <c r="AF48" i="1"/>
  <c r="AG48" i="1"/>
  <c r="AC48" i="1"/>
  <c r="Y48" i="1"/>
  <c r="Z48" i="1"/>
  <c r="AA48" i="1"/>
  <c r="AB48" i="1"/>
  <c r="X48" i="1"/>
  <c r="T48" i="1"/>
  <c r="U48" i="1"/>
  <c r="V48" i="1"/>
  <c r="W48" i="1"/>
  <c r="S48" i="1"/>
  <c r="I48" i="1"/>
  <c r="J48" i="1"/>
  <c r="K48" i="1"/>
  <c r="L48" i="1"/>
  <c r="M48" i="1"/>
  <c r="H48" i="1"/>
  <c r="O48" i="1"/>
  <c r="P48" i="1"/>
  <c r="Q48" i="1"/>
  <c r="R48" i="1"/>
  <c r="N48" i="1"/>
  <c r="N47" i="1"/>
  <c r="O47" i="1"/>
  <c r="P47" i="1"/>
  <c r="Q47" i="1"/>
  <c r="R47" i="1"/>
  <c r="S47" i="1"/>
  <c r="T47" i="1"/>
  <c r="U47" i="1"/>
  <c r="V47" i="1"/>
  <c r="W47" i="1"/>
  <c r="X47" i="1"/>
  <c r="Y47" i="1"/>
  <c r="Z47" i="1"/>
  <c r="AA47" i="1"/>
  <c r="AB47" i="1"/>
  <c r="AC47" i="1"/>
  <c r="AD47" i="1"/>
  <c r="AE47" i="1"/>
  <c r="AF47" i="1"/>
  <c r="AG47" i="1"/>
  <c r="I47" i="1"/>
  <c r="J47" i="1"/>
  <c r="K47" i="1"/>
  <c r="L47" i="1"/>
  <c r="M47" i="1"/>
  <c r="H47" i="1"/>
  <c r="O4" i="5" l="1"/>
  <c r="K3" i="5"/>
  <c r="K25" i="5"/>
  <c r="O5" i="5"/>
  <c r="O7" i="5"/>
  <c r="O9" i="5"/>
  <c r="O11" i="5"/>
  <c r="O13" i="5"/>
  <c r="O15" i="5"/>
  <c r="O17" i="5"/>
  <c r="O19" i="5"/>
  <c r="O21" i="5"/>
  <c r="O23" i="5"/>
  <c r="O25" i="5"/>
  <c r="O27" i="5"/>
  <c r="O6" i="5"/>
  <c r="O8" i="5"/>
  <c r="O10" i="5"/>
  <c r="O12" i="5"/>
  <c r="O14" i="5"/>
  <c r="O16" i="5"/>
  <c r="O18" i="5"/>
  <c r="O20" i="5"/>
  <c r="O22" i="5"/>
  <c r="O24" i="5"/>
  <c r="O26" i="5"/>
  <c r="O28" i="5"/>
  <c r="K5" i="5"/>
  <c r="K4" i="5"/>
  <c r="K7" i="5"/>
  <c r="K9" i="5"/>
  <c r="K13" i="5"/>
  <c r="K17" i="5"/>
  <c r="K26" i="5"/>
  <c r="K28" i="5"/>
  <c r="K30" i="5"/>
  <c r="K32" i="5"/>
  <c r="K34" i="5"/>
  <c r="K29" i="5"/>
  <c r="K33" i="5"/>
  <c r="K35" i="5"/>
  <c r="K27" i="5"/>
  <c r="K19" i="5"/>
  <c r="K31" i="5"/>
  <c r="K11" i="5"/>
  <c r="K15" i="5"/>
  <c r="K6" i="5"/>
  <c r="K10" i="5"/>
  <c r="K14" i="5"/>
  <c r="K18" i="5"/>
  <c r="K16" i="5"/>
  <c r="K12" i="5"/>
  <c r="K8" i="5"/>
  <c r="K20" i="5"/>
  <c r="G34" i="5"/>
  <c r="G36" i="5"/>
  <c r="G38" i="5"/>
  <c r="G40" i="5"/>
  <c r="G42" i="5"/>
  <c r="G44" i="5"/>
  <c r="G46" i="5"/>
  <c r="G33" i="5"/>
  <c r="G37" i="5"/>
  <c r="G41" i="5"/>
  <c r="G45" i="5"/>
  <c r="G47" i="5"/>
  <c r="G43" i="5"/>
  <c r="G35" i="5"/>
  <c r="G39" i="5"/>
  <c r="G27" i="5"/>
  <c r="G6" i="5"/>
  <c r="G9" i="5"/>
  <c r="G11" i="5"/>
  <c r="G15" i="5"/>
  <c r="G17" i="5"/>
  <c r="C4" i="5"/>
  <c r="C13" i="5"/>
  <c r="C36" i="5"/>
  <c r="G25" i="5"/>
  <c r="G8" i="5"/>
  <c r="G12" i="5"/>
  <c r="G16" i="5"/>
  <c r="G13" i="5"/>
  <c r="G19" i="5"/>
  <c r="C25" i="5"/>
  <c r="G24" i="5"/>
  <c r="G28" i="5"/>
  <c r="G5" i="5"/>
  <c r="C5" i="5"/>
  <c r="C6" i="5"/>
  <c r="C34" i="5"/>
  <c r="C37" i="5"/>
  <c r="C27" i="5"/>
  <c r="G4" i="5"/>
  <c r="C3" i="5"/>
  <c r="C7" i="5"/>
  <c r="C17" i="5"/>
  <c r="C35" i="5"/>
  <c r="C24" i="5"/>
  <c r="C28" i="5"/>
  <c r="G7" i="5"/>
  <c r="C16" i="5"/>
  <c r="G26" i="5"/>
  <c r="G18" i="5"/>
  <c r="G14" i="5"/>
  <c r="G10" i="5"/>
  <c r="C14" i="5"/>
  <c r="C33" i="5"/>
  <c r="C26" i="5"/>
  <c r="C2" i="5"/>
  <c r="C15" i="5"/>
</calcChain>
</file>

<file path=xl/sharedStrings.xml><?xml version="1.0" encoding="utf-8"?>
<sst xmlns="http://schemas.openxmlformats.org/spreadsheetml/2006/main" count="661" uniqueCount="379">
  <si>
    <t>Response ID</t>
  </si>
  <si>
    <t>Submission Time</t>
  </si>
  <si>
    <t>Respondent</t>
  </si>
  <si>
    <t>Status</t>
  </si>
  <si>
    <t>Demographics</t>
  </si>
  <si>
    <t>What type of organization do you work for?</t>
  </si>
  <si>
    <t>Rate how difficult it is for new
patients to get a primary care appointment.</t>
  </si>
  <si>
    <t>Rate how difficult it is to
connect patients with community (non-clinical) resources, such as navigators.</t>
  </si>
  <si>
    <t>Rate how well care is coordinated
within your organization.</t>
  </si>
  <si>
    <t>Rate how well care is coordinated
between your organization and external organizations.</t>
  </si>
  <si>
    <t>Which external organizations could improve care
coordination services with you and what specific improvements are desired?</t>
  </si>
  <si>
    <t>What disease management programs are the most
difficult for your patients to access?</t>
  </si>
  <si>
    <t>What specialty care services are the most
difficult for your patients to access?</t>
  </si>
  <si>
    <t>The biggest challenges for my patients to stay
compliant with their care plans are:</t>
  </si>
  <si>
    <t>The biggest challenges preventing me from being more
effective in practicing medicine right now are:</t>
  </si>
  <si>
    <t>Other suggestions/comments regarding clinical
integration, access to care, and care coordination:</t>
  </si>
  <si>
    <t>First Name</t>
  </si>
  <si>
    <t>Last Name</t>
  </si>
  <si>
    <t>Job Title</t>
  </si>
  <si>
    <t>Healthcare Network</t>
  </si>
  <si>
    <t>Freestanding Hospital</t>
  </si>
  <si>
    <t>Group Practice</t>
  </si>
  <si>
    <t>Government Agency</t>
  </si>
  <si>
    <t>Community Based Organization</t>
  </si>
  <si>
    <t>Other</t>
  </si>
  <si>
    <t>Very Difficult</t>
  </si>
  <si>
    <t>Very Easy</t>
  </si>
  <si>
    <t>Not Well</t>
  </si>
  <si>
    <t>Very Well</t>
  </si>
  <si>
    <t>Anonymous</t>
  </si>
  <si>
    <t>Completed</t>
  </si>
  <si>
    <t>kconnor@aofmh.org</t>
  </si>
  <si>
    <t>Health clubs, gym memberships, farm stands, assistance programs</t>
  </si>
  <si>
    <t>obesity, exercise</t>
  </si>
  <si>
    <t>dermatology and gastroenterology</t>
  </si>
  <si>
    <t>transportation to appts, lack of understanding about follow up, lack of understanding about proper diet and importance of exercise.</t>
  </si>
  <si>
    <t>I am the only full time provider at my office, and I spend too much time with clerical and paperwork, especially for patients that are not mine.</t>
  </si>
  <si>
    <t>We need more primary care providers- perhaps with loan repayment programs more providers would be interested in relocating to this rural aream. _x000D_
A more efficient electronic medical record would also be helpful.</t>
  </si>
  <si>
    <t>jdickinson@rpcn.org</t>
  </si>
  <si>
    <t>George</t>
  </si>
  <si>
    <t>Markwardt</t>
  </si>
  <si>
    <t>Clinical Director</t>
  </si>
  <si>
    <t>FQHC</t>
  </si>
  <si>
    <t>Most obstacles are with private specialty groups and mental health services.</t>
  </si>
  <si>
    <t>Outside specialist such and GI, Cardiology and pediatric specialties often take months to access. Many times we do not get feedback for continuation of care.</t>
  </si>
  <si>
    <t>GI</t>
  </si>
  <si>
    <t>Coverage of monitoring devices such blood pressure monitors and scales. Also limited home care support hours.</t>
  </si>
  <si>
    <t>Time and resources (both human and financial)</t>
  </si>
  <si>
    <t>Organizational level triage for prioritizing patient visits at the specialist level or integrated electronic referral and response systems. Improving communication (bidirectional) among the RHIO's.</t>
  </si>
  <si>
    <t>I don't know.</t>
  </si>
  <si>
    <t>Mental health,addiction recovery, and chronic pain management.</t>
  </si>
  <si>
    <t>Psychiatry, addiction medicine, pain management, dermatology.</t>
  </si>
  <si>
    <t>Financial, insurance, insurance, insurance, transportation, patient's own behavioral/cognitive limits.</t>
  </si>
  <si>
    <t>The electronic health record (Epic), governmental regulations, and insurance companies (including prescription plans).</t>
  </si>
  <si>
    <t>The only solution is to have more primary care physicians, which is a national problem that starts even with elementary school education. You cannot solve access to care and quality care issues by "integrating" existing manpower with top heavy management. Coordinators are a help, but they can only coordinate what physicians are able to provide.We need more bodies, and that is not happening anytime soon.</t>
  </si>
  <si>
    <t>maureen.kuhn@bassett.org</t>
  </si>
  <si>
    <t>maureen</t>
  </si>
  <si>
    <t>kuhn</t>
  </si>
  <si>
    <t>Nurse Practitioner</t>
  </si>
  <si>
    <t>pain management _x000D_
endocrinology _x000D_
cardiology</t>
  </si>
  <si>
    <t>endocrinology, cardiology and neurology and pain management</t>
  </si>
  <si>
    <t>resources and self motivation</t>
  </si>
  <si>
    <t>access to specialists in a timely fashion as well as primary care, not to mention that as a PCP everything gets dumped on us</t>
  </si>
  <si>
    <t>better communication and time for folks to talk to each other about issues and concerns</t>
  </si>
  <si>
    <t>Stephen</t>
  </si>
  <si>
    <t>David</t>
  </si>
  <si>
    <t>Haswell</t>
  </si>
  <si>
    <t>PCMH cochair, RMD</t>
  </si>
  <si>
    <t>Drug costs</t>
  </si>
  <si>
    <t>Patients cost of care</t>
  </si>
  <si>
    <t>Karen</t>
  </si>
  <si>
    <t>Caruso</t>
  </si>
  <si>
    <t>Family Nurse Practitioner</t>
  </si>
  <si>
    <t>Mental health_x000D_
Addiction</t>
  </si>
  <si>
    <t>Mental Health_x000D_
Addiction Services</t>
  </si>
  <si>
    <t>Financial barriers_x000D_
Transportation_x000D_
Lack of knowledge</t>
  </si>
  <si>
    <t>Time-need more than 20 minutes frequently especially in order to educate._x000D_
Lack of mental health services_x000D_
Lack of addiction services_x000D_
A patient culture where prevention such as diet, exercise and overall well being is not as valued as taking a pill to fix issues after they occur.</t>
  </si>
  <si>
    <t>Outside hospitals, rehab centers and specialists.</t>
  </si>
  <si>
    <t>Mental health.</t>
  </si>
  <si>
    <t>Neurology, psychiatry</t>
  </si>
  <si>
    <t>Getting to appointments.</t>
  </si>
  <si>
    <t>Not enough time for each patient.</t>
  </si>
  <si>
    <t>Tabasum</t>
  </si>
  <si>
    <t>Nazir</t>
  </si>
  <si>
    <t>MD</t>
  </si>
  <si>
    <t>Very new at the practice did not see any problems yet</t>
  </si>
  <si>
    <t>mostly see acutes so far and no problems yet</t>
  </si>
  <si>
    <t>none</t>
  </si>
  <si>
    <t>Gregory</t>
  </si>
  <si>
    <t>Rys</t>
  </si>
  <si>
    <t>DNP</t>
  </si>
  <si>
    <t>Mental Health_x000D_
Sharing of notes at least medication lists</t>
  </si>
  <si>
    <t>mental health_x000D_
GI</t>
  </si>
  <si>
    <t>Mental Health_x000D_
GI</t>
  </si>
  <si>
    <t>Mental Health</t>
  </si>
  <si>
    <t>Overworked/overbooked</t>
  </si>
  <si>
    <t>Carlton</t>
  </si>
  <si>
    <t>Rule</t>
  </si>
  <si>
    <t>CEO</t>
  </si>
  <si>
    <t>County Mental Health and Substance Abuse treatment</t>
  </si>
  <si>
    <t>Gastroenterology, Neurology, Dermatology</t>
  </si>
  <si>
    <t>Transportation and medication costs</t>
  </si>
  <si>
    <t>Documentation challenges</t>
  </si>
  <si>
    <t>TriTown Regional Hospital</t>
  </si>
  <si>
    <t>Gastroenterology, Cardiology, Neurology</t>
  </si>
  <si>
    <t>Poverty (transportation and medication costs)</t>
  </si>
  <si>
    <t>Documentation requirements</t>
  </si>
  <si>
    <t>Brian</t>
  </si>
  <si>
    <t>Hall</t>
  </si>
  <si>
    <t>Physician Assistant</t>
  </si>
  <si>
    <t>GI, Psychiatry</t>
  </si>
  <si>
    <t>either no insurance, or very high deductibles</t>
  </si>
  <si>
    <t>EMR</t>
  </si>
  <si>
    <t>social services coordination would be helpful</t>
  </si>
  <si>
    <t>diabetes management</t>
  </si>
  <si>
    <t>pulmonary, GI, dermatology</t>
  </si>
  <si>
    <t>financial constraints, location of specialists, transportation issues</t>
  </si>
  <si>
    <t>inability to have time to explain diagnoses, education for patients and trouble with care coordination</t>
  </si>
  <si>
    <t>Amy</t>
  </si>
  <si>
    <t>Gardner</t>
  </si>
  <si>
    <t>Nurse Practitioner/Interim Director</t>
  </si>
  <si>
    <t>contracted from a public hospital to a private college</t>
  </si>
  <si>
    <t>Faster transition/new pt appts for specialty referrals. If an office is calling for an appointment, not requiring all the notes before being willing/able to accept the referral.</t>
  </si>
  <si>
    <t>endocrinology_x000D_
women's health specialty care</t>
  </si>
  <si>
    <t>Having the time to meet all the requirements and still consider the patient as an individual</t>
  </si>
  <si>
    <t>Gilbert</t>
  </si>
  <si>
    <t>Simpkins</t>
  </si>
  <si>
    <t>AO Fox and FoxCare providers_x000D_
Delaware Valley Hospital_x000D_
Margaretville Hospital_x000D_
_x000D_
Records received after I've seen Pt rather than before encounter</t>
  </si>
  <si>
    <t>Mental health counseling_x000D_
Chronic pain management</t>
  </si>
  <si>
    <t>Transportation_x000D_
Affordability of medications_x000D_
Understanding insurance coverage and restrictions_x000D_
Lack of local year-round fitness facility</t>
  </si>
  <si>
    <t>Time constraints_x000D_
Patients unable to afford necessary care</t>
  </si>
  <si>
    <t>psychiatry/mental health_x000D_
obesity programs</t>
  </si>
  <si>
    <t>psychiatry</t>
  </si>
  <si>
    <t>bogged down w/ chronic disease that I am not trained in - mental health issues and obesity</t>
  </si>
  <si>
    <t>Generally most</t>
  </si>
  <si>
    <t>Dental, Derm, family practice.</t>
  </si>
  <si>
    <t>Getting back to see PCP post initial eval.</t>
  </si>
  <si>
    <t>Carolyn</t>
  </si>
  <si>
    <t>Wolf-Gould</t>
  </si>
  <si>
    <t>We need people power in the office to make the connections for patients -- we have not had enough staff to assist with this.</t>
  </si>
  <si>
    <t>weight loss and fitness for people unable to afford gym</t>
  </si>
  <si>
    <t>Vaginoplasty_x000D_
psychiatric services -- adult and child_x000D_
psychotherapy for people who don't have $$ to self pay</t>
  </si>
  <si>
    <t>depression -- they lose interest in health due to this.</t>
  </si>
  <si>
    <t>Too much paperwork_x000D_
Too much fighting with insurance companies_x000D_
Too many forms and meetings_x000D_
Lots of pressure to see many patients in addition to all other requirements._x000D_
Hard to recruit good partners and office staff_x000D_
Hospitalist system is not good for continuity of care</t>
  </si>
  <si>
    <t>We now have an RN on site to help with care coordination -- this is a big help. We need to be sure she has adequate training and supervision to do the job well. _x000D_
_x000D_
I am not supervising two new mid level providers and expected to do same clinical load that I did before in same amount of time. These people need time and attention and training from me. _x000D_
_x000D_
I have a specialty practice in transgender health and these patients have special needs in regards to advocacy, transportation, mental health and surgical services. This takes a lot of time and energy on my part. Institutional support for these patients would be very helpful to me.</t>
  </si>
  <si>
    <t>Monica</t>
  </si>
  <si>
    <t>Brane</t>
  </si>
  <si>
    <t>Pediatrician</t>
  </si>
  <si>
    <t>Psychiatric services</t>
  </si>
  <si>
    <t>Psychiatric illness management for children and adolescents_x000D_
Pediatric specialty care not available at Bassett can be very difficult to manage due to long distance from specialists since many patients now have to travel to Rochester for this. Some families are not able to go that distance and miss 2 days of work for a specialty care appointment.</t>
  </si>
  <si>
    <t>Same as above.  The most difficult specialties to access are psychiatry, developmental pediatrics, neurology (including pediatric neurology), allergy, dermatology.</t>
  </si>
  <si>
    <t>Making it to appointments.</t>
  </si>
  <si>
    <t>The lack of adequate time and resources.  There is the expectation to immediately see every patient that wants to be seen and at the same time appropriately  address all of the multiple issues they come in with as well as all of the best practice alerts and additional questions in 20 minutes (or usually less time due to double booking)</t>
  </si>
  <si>
    <t>Pediatric psychiatric services need to be addressed urgently. Psychiatrist are no longer taking new patients. Also, telemedicine services should be looked into and could be used in areas such as psychiatry, pediatric neurology, Developmental Behavioral pediatrics, and allergy, for example.</t>
  </si>
  <si>
    <t>Joseph</t>
  </si>
  <si>
    <t>Luz</t>
  </si>
  <si>
    <t>Family Physician</t>
  </si>
  <si>
    <t>some of the homecare agencies can be difficult especially Community Health out of Amsterdam who has system where the visiting nurse is not able to do things such as draw blood; VNA has a similar disconnect._x000D_
HCR seems to have the best service coordination.</t>
  </si>
  <si>
    <t>Direct common problem patient ed services would be helpful such as for Obesity, CHF, CAD, Diabetes ed seems pretty well available.</t>
  </si>
  <si>
    <t>GI for consultation services, Endocrinology.  I realize some of the specialty services are in relatively short supply given the volume of work.  As a primary care physician I am happy to have infrequent specialist consultations but with specialist consultations aimed at directing direction of care that I could follow through with.</t>
  </si>
  <si>
    <t>I believe the biggest challenge is not so much availability as lack of will or strength of resolve to follow through.  Many will just give up on simple dietary measures, weight loss, simple exercise recommendations, or become noncompliant with medications.</t>
  </si>
  <si>
    <t>the incredibly wide range of recommended steps and documentation a primary physician needs to_x000D_
due to meet all the "quality check boxes" that are recommended eat up all available time.  Streamlining and simplifying all this would be helpful.  Medicine has become a game of checking boxes and not providing personal care to real people.</t>
  </si>
  <si>
    <t>joyce</t>
  </si>
  <si>
    <t>bitran</t>
  </si>
  <si>
    <t>physician</t>
  </si>
  <si>
    <t>Some home health agencies_x000D_
some mental health providers_x000D_
_x000D_
better communication of care.</t>
  </si>
  <si>
    <t>mental health_x000D_
dementia support services</t>
  </si>
  <si>
    <t>COST_x000D_
Transportation</t>
  </si>
  <si>
    <t>third party payers and limitations in covered medications and services.</t>
  </si>
  <si>
    <t>Biggest obstacle is lack of covered services or poor coverage and patients not having the financial means to obtain care._x000D_
Cost of medications and inability for patients to obtain the best medications for their health needs.</t>
  </si>
  <si>
    <t>Darah</t>
  </si>
  <si>
    <t>Wright</t>
  </si>
  <si>
    <t>Schoharie County Mental Health- very difficult to communicate with their providers, records are rarely received when requested, pts are discharged without contact to pcp to see if pcp is comfortable managing the mental health medication, community navigators- we dont always know what services are being provided</t>
  </si>
  <si>
    <t>nutrition and lifestyle management support for pt with metabolic syndrome/ obesity and related health issues, mental health especially within network, addiction management</t>
  </si>
  <si>
    <t>psychiatry especially counseling in the network, pulmonology, GI, very inflexible infusion services in the county, no dialysis, dermatology is present locally but booking out 6-9 months</t>
  </si>
  <si>
    <t>education, money to buy nutritious foods, poor access to places to exercise especially in the winter months, travel distances for specialty care in some circumstances</t>
  </si>
  <si>
    <t>so many requirements to "document" care provided in EMR, patients not wanting to pay copays for appt but want problems dealt with through phone messages or email, correspondence with insurance companies to justify care requested</t>
  </si>
  <si>
    <t>New patient appt take a lot of time and effort.  We need to have care managers working with patients prior to appts to have records received and abstracted and information organized.  We need better coordination with mental health providers both in the network and outside the network as mental health issues effect the entire spectrum of the patients care.  We also need more high-quality mental health specialist available for patients. Right now there is such limitations to good care and some many barriers to coordination of care.  We need well trained support staff in the office to help with all of the peripheral services and appropriate triage of patients so we are not wasting our time with tasks that need to be completed but dont need a provider to complete.</t>
  </si>
  <si>
    <t>Naveen</t>
  </si>
  <si>
    <t>Kannekanti</t>
  </si>
  <si>
    <t>MD, Pediatrician</t>
  </si>
  <si>
    <t>Our external organizations like basset, AMC and other sub specialty providers coordinate very well sending patient visit notes.</t>
  </si>
  <si>
    <t>I think getting Psychiatry services</t>
  </si>
  <si>
    <t>Psychiatry</t>
  </si>
  <si>
    <t>As a Pediatrician I can see some times that lack of proper education to parents and insurance issues.</t>
  </si>
  <si>
    <t>Nothing I can think of right now</t>
  </si>
  <si>
    <t>Overall in our practice the coordination of care is good among all external organizations.</t>
  </si>
  <si>
    <t>Laurie</t>
  </si>
  <si>
    <t>Pracher</t>
  </si>
  <si>
    <t>FNP</t>
  </si>
  <si>
    <t>Psychiatric</t>
  </si>
  <si>
    <t>pediatric specialties are in albany and psyciatric</t>
  </si>
  <si>
    <t>financial, and fmaily support</t>
  </si>
  <si>
    <t>time</t>
  </si>
  <si>
    <t>R Curtis</t>
  </si>
  <si>
    <t>Mills, MD</t>
  </si>
  <si>
    <t>1. Electronic medical record access for all other health care providers and organizations._x000D_
2. Social service coordinator for easy access and coordination for community services for patients._x000D_
3. Hospice should not deny admission of patients whose physician indicates they may die in 6 months.</t>
  </si>
  <si>
    <t>Gastroente0rolgy non procedural consultation.</t>
  </si>
  <si>
    <t>My Bassett Healthcare organization has hard data on this.</t>
  </si>
  <si>
    <t>Caregivers for the elderly</t>
  </si>
  <si>
    <t>Medical record recording.</t>
  </si>
  <si>
    <t>We need a Clinical Leader for our Regional Health System</t>
  </si>
  <si>
    <t>Specialists outside the network rarely send notes or results and staff uses valuable time to obtain this info</t>
  </si>
  <si>
    <t>Do we have disease management programs?_x000D_
I know there is chronic care nurse managers, but not enough yet. Only program I know is COPD, and diabetes educators._x000D_
No access to cardiac rehab programs.</t>
  </si>
  <si>
    <t>Psychiatry_x000D_
Pulmonary_x000D_
Gastroenterology_x000D_
Neurology_x000D_
Pain Management_x000D_
Cardiac rehab_x000D_
Dermatology (many times)</t>
  </si>
  <si>
    <t>Distances for appointments (especially specialists)are too far, and there is no public transportation._x000D_
Knowing how, when and why to take their meds._x000D_
Large number of elderly people living alone without any support systems, and no involved relatives, and little transportation opportunities.</t>
  </si>
  <si>
    <t>Complexity and inefficiency of electronic health records, and not enough trainers. (one trainer for 40+ providers spread out over 50 miles?._x000D_
Lack of availability of specialists._x000D_
Not enough nurse educators._x000D_
LPN's in clinics have too many job roles and not enough time._x000D_
I spend too much time being a "data input clerk" and less time being a doctor.</t>
  </si>
  <si>
    <t>1. Each clinic needs a social worker/counselor who can navigate systems as well as provide therapeutic client counseling._x000D_
2. More care coordinator nurses who can really get to know the complex patients._x000D_
3. Greater availability of specialists locally and/or transport services to those at a distance._x000D_
4.Longer patient visits so that providers can check all the boxes and enter all the data (scribes erode the special healing relationship between provider and patient).This would also allow providers to do more patient teaching and get to really know the patients better._x000D_
5.Referrals to navigators, disease management programs, care coordinators need to be 1-click functions in electronic records._x000D_
6. Less people to tell us how to do the work and more people working in the trenches actually doing the work!_x000D_
7. Availability of home visits for those truly homebound.</t>
  </si>
  <si>
    <t>Linda</t>
  </si>
  <si>
    <t>Christie</t>
  </si>
  <si>
    <t>Mental health, inpatient Psych_x000D_
GI</t>
  </si>
  <si>
    <t>Cost of meds, appointments, treatments_x000D_
Transportation</t>
  </si>
  <si>
    <t>numerous requirements by CMS</t>
  </si>
  <si>
    <t>Having home care that communicates with the provider</t>
  </si>
  <si>
    <t>mental health, cardiology, endocrinology</t>
  </si>
  <si>
    <t>frederic</t>
  </si>
  <si>
    <t>atkins</t>
  </si>
  <si>
    <t>RPA-C</t>
  </si>
  <si>
    <t>county mental health  would like to routinely receive progress notes and discharge summaries on mutual patients</t>
  </si>
  <si>
    <t>not sure</t>
  </si>
  <si>
    <t>endoscopies</t>
  </si>
  <si>
    <t>self motivation</t>
  </si>
  <si>
    <t>limitations of time, time spent with non face to face activities</t>
  </si>
  <si>
    <t>Strasser</t>
  </si>
  <si>
    <t>Physician</t>
  </si>
  <si>
    <t>Schoharie Mental Health, Chemical dependency,  RSS, Head start, Early intervention and other county support servises.  Need to know what services they offer, how to do this, and who the main contact people are.</t>
  </si>
  <si>
    <t>Weight loss</t>
  </si>
  <si>
    <t>GI, Pulmonary, Neurology, Endocrine.</t>
  </si>
  <si>
    <t>Not letting life stressors,financial, and resource challenges interfere with medical care.  Need help with transportation.  life coaches to help build and reinforce good habits.</t>
  </si>
  <si>
    <t>EPIC.  Too many requirements in EPIC that do not help patient care.</t>
  </si>
  <si>
    <t>suggest set standards within each specialty for when new patient's are seen.</t>
  </si>
  <si>
    <t>Joyce</t>
  </si>
  <si>
    <t>Burton</t>
  </si>
  <si>
    <t>Senior attending physician</t>
  </si>
  <si>
    <t>mental health services such as CDC and Schoharie County mental health.  _x000D_
Consult notes from any psychiatric provider external or internal remain challenging.</t>
  </si>
  <si>
    <t>narcotic and alcohol abuse services_x000D_
Inpatient rehabilitation_x000D_
support groups whether for dementia, cancer, drugs and alcohol_x000D_
advancing dementia and placement concerns.</t>
  </si>
  <si>
    <t>gastroenterology_x000D_
Pulmonary_x000D_
Gynecological oncology</t>
  </si>
  <si>
    <t>frequent visits to clinic whether to see me or nursing support staff for ongoing support and there disease management</t>
  </si>
  <si>
    <t>too much paperwork/computer work_x000D_
Too many emails about unimportant issues_x000D_
Too many mandates_x000D_
Too many benchmarks_x000D_
Too much insurance hassles for services and medications_x000D_
Prior authorizations_x000D_
needing to see too many patients in a day</t>
  </si>
  <si>
    <t>find a way to streamline and only pick a couple things for ALL insurances, government and agencies to agree upon._x000D_
_x000D_
Make this the role for us to make a positive Public health impact rather than dabbling in so many issues- whatever the politician whim's may be._x000D_
_x000D_
if the focus is only on a few items which will be agreed upon by all the reimbursement and authorizing agencies, we will move forward.  We are all just to tour and fragmented to make any major improvements.  This is also contributing to physician burnout.</t>
  </si>
  <si>
    <t>James W</t>
  </si>
  <si>
    <t>Walker</t>
  </si>
  <si>
    <t>Mental health and chemical dependencies agencies could collaborate and communicate, obviously with appropriate permission from our shared patients.</t>
  </si>
  <si>
    <t>mental health and GI</t>
  </si>
  <si>
    <t>Financial</t>
  </si>
  <si>
    <t>We are making progress.</t>
  </si>
  <si>
    <t>Thomas</t>
  </si>
  <si>
    <t>Cullen</t>
  </si>
  <si>
    <t>Psychotherapist</t>
  </si>
  <si>
    <t>SCMH, CDC, drug and alcohol rehabilitation programs, private practice psychotherapists, employment programs, etc. More face to face contact with providers.</t>
  </si>
  <si>
    <t>Drug treatment</t>
  </si>
  <si>
    <t>Physical barriers such as transportation. The absence of adequate mental health and drug treatment programs.</t>
  </si>
  <si>
    <t>TOO MANY PATIENTS. TOO MUCH PAPERWORK. SCHOHARIE COUNTY NEEDS MORE PSYCHOTHERAPISTS (NOT CASEWORKERS REFERING TO RESOURCES WHICH DON'T EXIST!)</t>
  </si>
  <si>
    <t>It would be nice if DSRIP was not so aloof and more involved with facilitating rather than imposing changes and connections.</t>
  </si>
  <si>
    <t>so many different resources with different requirements for qualification - hard to know what resources a specific patient would qualify for.</t>
  </si>
  <si>
    <t>psychiatry, GI, pulmonology, neurology</t>
  </si>
  <si>
    <t>cost, motivation</t>
  </si>
  <si>
    <t>not enough time with patients, overwhelming amount of paperwork from insurance companies, not enough access for patients to get in with either me or specialists</t>
  </si>
  <si>
    <t>patients get in with in a timely fashion. GI especially is done well externally.</t>
  </si>
  <si>
    <t>Hepatitis, colon cancer, colon cancer screening, gait disturbance</t>
  </si>
  <si>
    <t>Gastroenterology, Neurology</t>
  </si>
  <si>
    <t>understanding instructions_x000D_
lack of coordination of care with out patient mental health clinics</t>
  </si>
  <si>
    <t>sufficient time for appt_x000D_
insurances deciding proper course of medication for my patient</t>
  </si>
  <si>
    <t>barriers to health insurance_x000D_
too much paperwork/computer work_x000D_
_x000D_
Too many emails about unimportant issues_x000D_
_x000D_
Too many mandates_x000D_
_x000D_
Too many benchmarks_x000D_
_x000D_
Too much insurance hassles for services and medications_x000D_
_x000D_
Prior authorizations_x000D_
_x000D_
needing to see too many patients in a day_x000D_
insufficient time to see a patient</t>
  </si>
  <si>
    <t>there be a strong benefits to having liaisons to the mental health system, as this is often one of the most difficult resources to connect patients with</t>
  </si>
  <si>
    <t>mental health care</t>
  </si>
  <si>
    <t>mental health care_x000D_
Dermatology_x000D_
GI</t>
  </si>
  <si>
    <t>occasionally being unable to afford medications, transportation difficulties to appointments as well as specialty appointments which may be outside the area. Appointment times that are generally only offered during the work day which is not feasible for patients who may be working 1-2 jobs without options for time off.</t>
  </si>
  <si>
    <t>limited time to spend with each patient</t>
  </si>
  <si>
    <t>it would be very beneficial if more services would offer evening hours or weekend hours. I particularly think about patients who would benefit from physical therapy, diabetes education, psychiatric counseling who are generally unable to access these resources due to a relative deficit of availability, since many of these visits would require recurring visit schedules that they simply cannot afford time off work for</t>
  </si>
  <si>
    <t>Cyril</t>
  </si>
  <si>
    <t>Kozak</t>
  </si>
  <si>
    <t>My impression is an insufficient amount of specialists available in the network.</t>
  </si>
  <si>
    <t>Gastroenterology._x000D_
Neurology._x000D_
Dermatology.</t>
  </si>
  <si>
    <t>Patient motivation.</t>
  </si>
  <si>
    <t>Meeting requirements for insurance and oversight reviews.  Too much keypunching into the computer.</t>
  </si>
  <si>
    <t>Berenice</t>
  </si>
  <si>
    <t>Dooley</t>
  </si>
  <si>
    <t>Nurse practitioner</t>
  </si>
  <si>
    <t>Mental Health communication and assistance with med management.</t>
  </si>
  <si>
    <t>Mental health_x000D_
addiction</t>
  </si>
  <si>
    <t>gastroenterology_x000D_
neurology_x000D_
mental health</t>
  </si>
  <si>
    <t>social issues and mental health issues</t>
  </si>
  <si>
    <t>time constraints place on me by insurance companies and payors due to changes in covered meds and services</t>
  </si>
  <si>
    <t>Clinical Integration Survey  as of 4/19/2016</t>
  </si>
  <si>
    <t>Healthclubs</t>
  </si>
  <si>
    <t>Gym Memberships</t>
  </si>
  <si>
    <t>Farm Stands</t>
  </si>
  <si>
    <t>Assistance Programs</t>
  </si>
  <si>
    <t>Mental health services</t>
  </si>
  <si>
    <t>Rehab centers</t>
  </si>
  <si>
    <t>Specialty groups</t>
  </si>
  <si>
    <t>Social services Coordination</t>
  </si>
  <si>
    <t>Adequate staffing levels</t>
  </si>
  <si>
    <t>Home care agencies</t>
  </si>
  <si>
    <t>Community Navigators</t>
  </si>
  <si>
    <t>EMR access (mental health/external orgs)</t>
  </si>
  <si>
    <t>Hospices</t>
  </si>
  <si>
    <t>Outside Hospitals/Medical Groups</t>
  </si>
  <si>
    <t>Head start</t>
  </si>
  <si>
    <t>Early intervention</t>
  </si>
  <si>
    <t>Chemical dependency agencies</t>
  </si>
  <si>
    <t>Cardiology</t>
  </si>
  <si>
    <t>Pediatric specialties</t>
  </si>
  <si>
    <t>Mental health</t>
  </si>
  <si>
    <t>Chronic pain</t>
  </si>
  <si>
    <t>Endocrinology</t>
  </si>
  <si>
    <t>Chemical dependency treatment</t>
  </si>
  <si>
    <t>Diabetes management</t>
  </si>
  <si>
    <t>Weight loss/finess programs</t>
  </si>
  <si>
    <t>Nutrition management/coaching</t>
  </si>
  <si>
    <t>Support groups (dx specific)</t>
  </si>
  <si>
    <t>Hepatitis</t>
  </si>
  <si>
    <t>Colon cancer</t>
  </si>
  <si>
    <t>Colon cancer screening</t>
  </si>
  <si>
    <t>Gait disturbance</t>
  </si>
  <si>
    <t>Dermatology</t>
  </si>
  <si>
    <t>Chemical dependency</t>
  </si>
  <si>
    <t>Pain management</t>
  </si>
  <si>
    <t>Neurology</t>
  </si>
  <si>
    <t>Psychiatry/mental health</t>
  </si>
  <si>
    <t>Pulmonary</t>
  </si>
  <si>
    <t>Women's Health specialty care</t>
  </si>
  <si>
    <t>Dental</t>
  </si>
  <si>
    <t>Family practice</t>
  </si>
  <si>
    <t>Vaginoplasty</t>
  </si>
  <si>
    <t>Allergy</t>
  </si>
  <si>
    <t>Infusion services</t>
  </si>
  <si>
    <t>Dialysis</t>
  </si>
  <si>
    <t>Pediatrics specialties</t>
  </si>
  <si>
    <t>GYN Oncology</t>
  </si>
  <si>
    <t>Transportation</t>
  </si>
  <si>
    <t>Follow up by patient</t>
  </si>
  <si>
    <t>Diet</t>
  </si>
  <si>
    <t>Execise</t>
  </si>
  <si>
    <t>Limited home care support</t>
  </si>
  <si>
    <t>Insurance coverage/finances</t>
  </si>
  <si>
    <t>Self motivation/compliance</t>
  </si>
  <si>
    <t>Cognitive limits</t>
  </si>
  <si>
    <t>Inconvenient appt times</t>
  </si>
  <si>
    <t>Only full time provider in office</t>
  </si>
  <si>
    <t>Clerical work/EMR</t>
  </si>
  <si>
    <t>Government regulations</t>
  </si>
  <si>
    <t>Timely access to specialists</t>
  </si>
  <si>
    <t>Timely access to primary care</t>
  </si>
  <si>
    <t>Access to mental health</t>
  </si>
  <si>
    <t>Everything dumped on PCP</t>
  </si>
  <si>
    <t>Patient compliance/behavior</t>
  </si>
  <si>
    <t>Not enough time with patients</t>
  </si>
  <si>
    <t>Seeing too many patients</t>
  </si>
  <si>
    <t>Care coordination</t>
  </si>
  <si>
    <t>Training for treating obesity pts</t>
  </si>
  <si>
    <t>More EMR trainers needed</t>
  </si>
  <si>
    <t>More nurse educators needed</t>
  </si>
  <si>
    <t>LPNs overworked in clinic</t>
  </si>
  <si>
    <t>Too many benchmarks/metrics</t>
  </si>
  <si>
    <t>Seeing colleagues' patients</t>
  </si>
  <si>
    <t>Insufficient staffing levels</t>
  </si>
  <si>
    <t>Financial resources</t>
  </si>
  <si>
    <t>Rate how difficult it is for new patients to get a primary care appointment.</t>
  </si>
  <si>
    <t>Very Difficult 1</t>
  </si>
  <si>
    <t>Very Easy 5</t>
  </si>
  <si>
    <t>Rate how well care is coordinated within your organization.</t>
  </si>
  <si>
    <t>Not Well 1</t>
  </si>
  <si>
    <t>Very Well 5</t>
  </si>
  <si>
    <t>Rate how well care is coordinated between your organization and external organizations.</t>
  </si>
  <si>
    <t>Which external organizations could improve care coordination services with you and what specific improvements are desired?</t>
  </si>
  <si>
    <t>What disease management programs are the most difficult for your patients to access?</t>
  </si>
  <si>
    <t>What specialty care services are the most difficult for your patients to access?</t>
  </si>
  <si>
    <t>PCP Repondent's Organization type</t>
  </si>
  <si>
    <t>The biggest challenges for my patients to stay compliant with their care plans are:</t>
  </si>
  <si>
    <t>The biggest challenges preventing me from being more effective in practicing medicine right now are:</t>
  </si>
  <si>
    <t>Mental health treatment training</t>
  </si>
  <si>
    <t>Access to chem. depend. clinics</t>
  </si>
  <si>
    <t>Recruitment of good providers</t>
  </si>
  <si>
    <t>Impacts hospitalist programs</t>
  </si>
  <si>
    <t>Pt. ability to pay for cost of care</t>
  </si>
  <si>
    <t>Fighting w/ insurance companies</t>
  </si>
  <si>
    <t>Rate how difficult it is to connect pts. w/ community (non-clinical) resources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</si>
</sst>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70">
    <xf numFmtId="0" fontId="0" fillId="0" borderId="0" xfId="0"/>
    <xf numFmtId="0" fontId="0" fillId="33" borderId="10" xfId="0" applyFill="1" applyBorder="1" applyAlignment="1">
      <alignment horizontal="left" wrapText="1"/>
    </xf>
    <xf numFmtId="0" fontId="0" fillId="0" borderId="0" xfId="0" applyAlignment="1">
      <alignment horizontal="left" wrapText="1"/>
    </xf>
    <xf numFmtId="22" fontId="0" fillId="0" borderId="0" xfId="0" applyNumberFormat="1" applyAlignment="1"/>
    <xf numFmtId="0" fontId="0" fillId="0" borderId="0" xfId="0" applyAlignment="1">
      <alignment wrapText="1"/>
    </xf>
    <xf numFmtId="0" fontId="0" fillId="0" borderId="0" xfId="0" applyAlignment="1"/>
    <xf numFmtId="0" fontId="0" fillId="34" borderId="10" xfId="0" applyFill="1" applyBorder="1" applyAlignment="1">
      <alignment wrapText="1"/>
    </xf>
    <xf numFmtId="9" fontId="0" fillId="0" borderId="0" xfId="42" applyFont="1" applyAlignment="1"/>
    <xf numFmtId="9" fontId="0" fillId="0" borderId="0" xfId="42" applyFont="1" applyAlignment="1">
      <alignment wrapText="1"/>
    </xf>
    <xf numFmtId="0" fontId="0" fillId="33" borderId="11" xfId="0" applyFill="1" applyBorder="1" applyAlignment="1">
      <alignment horizontal="left" wrapText="1"/>
    </xf>
    <xf numFmtId="0" fontId="0" fillId="34" borderId="11" xfId="0" applyFill="1" applyBorder="1" applyAlignment="1">
      <alignment wrapText="1"/>
    </xf>
    <xf numFmtId="0" fontId="0" fillId="34" borderId="12" xfId="0" applyFill="1" applyBorder="1" applyAlignment="1">
      <alignment wrapText="1"/>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33" borderId="16" xfId="0" applyFill="1" applyBorder="1" applyAlignment="1">
      <alignment horizontal="center" wrapText="1"/>
    </xf>
    <xf numFmtId="0" fontId="0" fillId="34" borderId="17" xfId="0" applyFill="1" applyBorder="1" applyAlignment="1">
      <alignment wrapText="1"/>
    </xf>
    <xf numFmtId="0" fontId="0" fillId="34" borderId="18" xfId="0" applyFill="1" applyBorder="1" applyAlignment="1">
      <alignment wrapText="1"/>
    </xf>
    <xf numFmtId="0" fontId="0" fillId="0" borderId="19" xfId="0" applyBorder="1" applyAlignment="1"/>
    <xf numFmtId="0" fontId="0" fillId="0" borderId="0" xfId="0" applyBorder="1" applyAlignment="1"/>
    <xf numFmtId="0" fontId="0" fillId="0" borderId="20" xfId="0" applyBorder="1" applyAlignment="1"/>
    <xf numFmtId="0" fontId="0" fillId="33" borderId="12" xfId="0" applyFill="1" applyBorder="1" applyAlignment="1">
      <alignment horizontal="left" wrapText="1"/>
    </xf>
    <xf numFmtId="0" fontId="0" fillId="0" borderId="27" xfId="0" applyBorder="1" applyAlignment="1"/>
    <xf numFmtId="0" fontId="0" fillId="0" borderId="28" xfId="0" applyBorder="1" applyAlignment="1"/>
    <xf numFmtId="0" fontId="0" fillId="0" borderId="29" xfId="0" applyBorder="1" applyAlignment="1"/>
    <xf numFmtId="9" fontId="0" fillId="0" borderId="27" xfId="42" applyFont="1" applyBorder="1" applyAlignment="1"/>
    <xf numFmtId="9" fontId="0" fillId="0" borderId="28" xfId="42" applyFont="1" applyBorder="1" applyAlignment="1"/>
    <xf numFmtId="9" fontId="0" fillId="0" borderId="29" xfId="42" applyFont="1" applyBorder="1" applyAlignment="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4" xfId="0" applyFill="1" applyBorder="1"/>
    <xf numFmtId="0" fontId="0" fillId="0" borderId="35" xfId="0" applyFill="1" applyBorder="1"/>
    <xf numFmtId="0" fontId="0" fillId="0" borderId="36" xfId="0" applyBorder="1"/>
    <xf numFmtId="0" fontId="0" fillId="0" borderId="37" xfId="0" applyBorder="1"/>
    <xf numFmtId="0" fontId="0" fillId="0" borderId="38" xfId="0" applyBorder="1"/>
    <xf numFmtId="0" fontId="0" fillId="0" borderId="24" xfId="0" applyBorder="1"/>
    <xf numFmtId="0" fontId="0" fillId="0" borderId="25" xfId="0" applyBorder="1"/>
    <xf numFmtId="0" fontId="0" fillId="0" borderId="0" xfId="0" applyBorder="1"/>
    <xf numFmtId="9" fontId="0" fillId="0" borderId="20" xfId="42" applyFont="1" applyBorder="1"/>
    <xf numFmtId="0" fontId="0" fillId="0" borderId="22" xfId="0" applyNumberFormat="1" applyBorder="1"/>
    <xf numFmtId="9" fontId="0" fillId="0" borderId="23" xfId="42" applyFont="1" applyBorder="1"/>
    <xf numFmtId="0" fontId="0" fillId="0" borderId="22" xfId="0" applyBorder="1"/>
    <xf numFmtId="9" fontId="0" fillId="0" borderId="0" xfId="42" applyFont="1" applyBorder="1"/>
    <xf numFmtId="0" fontId="0" fillId="0" borderId="39" xfId="0" applyBorder="1" applyAlignment="1">
      <alignment horizontal="right"/>
    </xf>
    <xf numFmtId="0" fontId="0" fillId="0" borderId="40" xfId="0" applyBorder="1" applyAlignment="1">
      <alignment horizontal="right"/>
    </xf>
    <xf numFmtId="0" fontId="0" fillId="0" borderId="41" xfId="0" applyBorder="1" applyAlignment="1">
      <alignment horizontal="right"/>
    </xf>
    <xf numFmtId="0" fontId="0" fillId="0" borderId="39" xfId="0" applyBorder="1"/>
    <xf numFmtId="0" fontId="0" fillId="0" borderId="0" xfId="0" applyFill="1" applyBorder="1" applyAlignment="1"/>
    <xf numFmtId="0" fontId="0" fillId="0" borderId="19" xfId="0" applyBorder="1"/>
    <xf numFmtId="0" fontId="0" fillId="0" borderId="21" xfId="0" applyBorder="1"/>
    <xf numFmtId="9" fontId="0" fillId="0" borderId="26" xfId="42" applyFont="1" applyBorder="1"/>
    <xf numFmtId="0" fontId="0" fillId="0" borderId="40" xfId="0" applyBorder="1"/>
    <xf numFmtId="0" fontId="0" fillId="0" borderId="41" xfId="0" applyBorder="1"/>
    <xf numFmtId="0" fontId="0" fillId="35" borderId="21" xfId="0" applyFill="1" applyBorder="1" applyAlignment="1">
      <alignment horizontal="center" wrapText="1"/>
    </xf>
    <xf numFmtId="0" fontId="0" fillId="35" borderId="22" xfId="0" applyFill="1" applyBorder="1" applyAlignment="1">
      <alignment horizontal="center" wrapText="1"/>
    </xf>
    <xf numFmtId="0" fontId="0" fillId="0" borderId="0" xfId="0" applyFill="1" applyBorder="1" applyAlignment="1">
      <alignment wrapText="1"/>
    </xf>
    <xf numFmtId="0" fontId="0" fillId="35" borderId="0" xfId="0" applyFill="1" applyBorder="1" applyAlignment="1">
      <alignment horizontal="center" wrapText="1"/>
    </xf>
    <xf numFmtId="0" fontId="0" fillId="0" borderId="19" xfId="0" applyFill="1" applyBorder="1" applyAlignment="1"/>
    <xf numFmtId="0" fontId="0" fillId="35" borderId="24" xfId="0" applyFill="1" applyBorder="1" applyAlignment="1">
      <alignment horizontal="center" wrapText="1"/>
    </xf>
    <xf numFmtId="0" fontId="0" fillId="35" borderId="25" xfId="0" applyFill="1" applyBorder="1" applyAlignment="1">
      <alignment horizontal="center" wrapText="1"/>
    </xf>
    <xf numFmtId="0" fontId="0" fillId="35" borderId="26" xfId="0" applyFill="1" applyBorder="1" applyAlignment="1">
      <alignment horizontal="center" wrapText="1"/>
    </xf>
    <xf numFmtId="0" fontId="0" fillId="35" borderId="19" xfId="0" applyFill="1" applyBorder="1" applyAlignment="1">
      <alignment horizontal="center" wrapText="1"/>
    </xf>
    <xf numFmtId="0" fontId="0" fillId="35" borderId="20" xfId="0" applyFill="1" applyBorder="1" applyAlignment="1">
      <alignment horizontal="center" wrapText="1"/>
    </xf>
    <xf numFmtId="0" fontId="0" fillId="35" borderId="23" xfId="0" applyFill="1" applyBorder="1" applyAlignment="1">
      <alignment horizontal="center" wrapText="1"/>
    </xf>
    <xf numFmtId="0" fontId="0" fillId="35" borderId="28" xfId="0" applyFill="1" applyBorder="1" applyAlignment="1">
      <alignment vertical="center"/>
    </xf>
    <xf numFmtId="0" fontId="0" fillId="35" borderId="29" xfId="0" applyFill="1" applyBorder="1" applyAlignment="1">
      <alignment vertical="center"/>
    </xf>
    <xf numFmtId="0" fontId="0" fillId="35" borderId="13" xfId="0" applyFill="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workbookViewId="0">
      <selection activeCell="A31" sqref="A31:C32"/>
    </sheetView>
  </sheetViews>
  <sheetFormatPr defaultRowHeight="15" x14ac:dyDescent="0.25"/>
  <cols>
    <col min="1" max="1" width="29.28515625" bestFit="1" customWidth="1"/>
    <col min="2" max="2" width="3" bestFit="1" customWidth="1"/>
    <col min="3" max="3" width="5.5703125" customWidth="1"/>
    <col min="4" max="4" width="3.85546875" customWidth="1"/>
    <col min="5" max="5" width="37.140625" customWidth="1"/>
    <col min="6" max="6" width="3" bestFit="1" customWidth="1"/>
    <col min="7" max="7" width="5.85546875" customWidth="1"/>
    <col min="8" max="8" width="3.85546875" customWidth="1"/>
    <col min="9" max="9" width="29.7109375" customWidth="1"/>
    <col min="10" max="10" width="3" bestFit="1" customWidth="1"/>
    <col min="11" max="11" width="4.5703125" bestFit="1" customWidth="1"/>
    <col min="12" max="12" width="4.28515625" customWidth="1"/>
    <col min="13" max="13" width="30.85546875" customWidth="1"/>
    <col min="14" max="14" width="3" bestFit="1" customWidth="1"/>
    <col min="15" max="15" width="8.7109375" customWidth="1"/>
  </cols>
  <sheetData>
    <row r="1" spans="1:16" ht="15" customHeight="1" x14ac:dyDescent="0.25">
      <c r="A1" s="69" t="s">
        <v>369</v>
      </c>
      <c r="B1" s="67"/>
      <c r="C1" s="68"/>
      <c r="E1" s="61" t="s">
        <v>366</v>
      </c>
      <c r="F1" s="62"/>
      <c r="G1" s="63"/>
      <c r="I1" s="61" t="s">
        <v>368</v>
      </c>
      <c r="J1" s="62"/>
      <c r="K1" s="63"/>
      <c r="M1" s="61" t="s">
        <v>371</v>
      </c>
      <c r="N1" s="62"/>
      <c r="O1" s="63"/>
    </row>
    <row r="2" spans="1:16" x14ac:dyDescent="0.25">
      <c r="A2" s="46" t="str">
        <f>'Raw Data'!H3</f>
        <v>Healthcare Network</v>
      </c>
      <c r="B2" s="39">
        <f>'Raw Data'!H47</f>
        <v>37</v>
      </c>
      <c r="C2" s="53">
        <f>B2/SUM($B$2:$B$7)</f>
        <v>0.97368421052631582</v>
      </c>
      <c r="E2" s="64"/>
      <c r="F2" s="59"/>
      <c r="G2" s="65"/>
      <c r="I2" s="56"/>
      <c r="J2" s="57"/>
      <c r="K2" s="66"/>
      <c r="M2" s="64"/>
      <c r="N2" s="59"/>
      <c r="O2" s="65"/>
    </row>
    <row r="3" spans="1:16" x14ac:dyDescent="0.25">
      <c r="A3" s="47" t="str">
        <f>'Raw Data'!I3</f>
        <v>Freestanding Hospital</v>
      </c>
      <c r="B3" s="40">
        <f>'Raw Data'!I47</f>
        <v>0</v>
      </c>
      <c r="C3" s="41">
        <f>B3/SUM($B$2:$B$7)</f>
        <v>0</v>
      </c>
      <c r="E3" s="56"/>
      <c r="F3" s="57"/>
      <c r="G3" s="66"/>
      <c r="H3" s="58"/>
      <c r="I3" s="54" t="str">
        <f>'Specialty srvcs diff to access'!A3</f>
        <v>GI</v>
      </c>
      <c r="J3" s="40">
        <f>'Specialty srvcs diff to access'!B3</f>
        <v>20</v>
      </c>
      <c r="K3" s="41">
        <f>J3/SUM($J$3:$J$20)</f>
        <v>0.22222222222222221</v>
      </c>
      <c r="M3" s="56"/>
      <c r="N3" s="57"/>
      <c r="O3" s="66"/>
      <c r="P3" s="4"/>
    </row>
    <row r="4" spans="1:16" x14ac:dyDescent="0.25">
      <c r="A4" s="47" t="str">
        <f>'Raw Data'!J3</f>
        <v>Group Practice</v>
      </c>
      <c r="B4" s="40">
        <f>'Raw Data'!J47</f>
        <v>1</v>
      </c>
      <c r="C4" s="41">
        <f>B4/SUM($B$2:$B$7)</f>
        <v>2.6315789473684209E-2</v>
      </c>
      <c r="E4" s="49" t="str">
        <f>'External Org Improvements'!A7</f>
        <v>Mental health services</v>
      </c>
      <c r="F4" s="39">
        <f>'External Org Improvements'!B7</f>
        <v>13</v>
      </c>
      <c r="G4" s="53">
        <f>F4/SUM($F$4:$F$19)</f>
        <v>0.27659574468085107</v>
      </c>
      <c r="I4" s="54" t="str">
        <f>'Specialty srvcs diff to access'!A4</f>
        <v>Psychiatry/mental health</v>
      </c>
      <c r="J4" s="40">
        <f>'Specialty srvcs diff to access'!B4</f>
        <v>18</v>
      </c>
      <c r="K4" s="41">
        <f>J4/SUM($J$3:$J$20)</f>
        <v>0.2</v>
      </c>
      <c r="M4" s="51" t="str">
        <f>'Top challenge for provider'!A3</f>
        <v>Clerical work/EMR</v>
      </c>
      <c r="N4" s="40">
        <f>'Top challenge for provider'!B3</f>
        <v>16</v>
      </c>
      <c r="O4" s="41">
        <f>N4/SUM($N$4:$N$28)</f>
        <v>0.21333333333333335</v>
      </c>
    </row>
    <row r="5" spans="1:16" x14ac:dyDescent="0.25">
      <c r="A5" s="47" t="str">
        <f>'Raw Data'!K3</f>
        <v>Government Agency</v>
      </c>
      <c r="B5" s="40">
        <f>'Raw Data'!K47</f>
        <v>0</v>
      </c>
      <c r="C5" s="41">
        <f>B5/SUM($B$2:$B$7)</f>
        <v>0</v>
      </c>
      <c r="E5" s="54" t="str">
        <f>'External Org Improvements'!A6</f>
        <v>Specialty groups</v>
      </c>
      <c r="F5" s="40">
        <f>'External Org Improvements'!B6</f>
        <v>6</v>
      </c>
      <c r="G5" s="41">
        <f>F5/SUM($F$4:$F$19)</f>
        <v>0.1276595744680851</v>
      </c>
      <c r="I5" s="54" t="str">
        <f>'Specialty srvcs diff to access'!A9</f>
        <v>Neurology</v>
      </c>
      <c r="J5" s="40">
        <f>'Specialty srvcs diff to access'!B9</f>
        <v>11</v>
      </c>
      <c r="K5" s="41">
        <f>J5/SUM($J$3:$J$20)</f>
        <v>0.12222222222222222</v>
      </c>
      <c r="M5" s="51" t="str">
        <f>'Top challenge for provider'!A5</f>
        <v>Not enough time with patients</v>
      </c>
      <c r="N5" s="40">
        <f>'Top challenge for provider'!B5</f>
        <v>14</v>
      </c>
      <c r="O5" s="41">
        <f t="shared" ref="O5:O28" si="0">N5/SUM($N$4:$N$28)</f>
        <v>0.18666666666666668</v>
      </c>
    </row>
    <row r="6" spans="1:16" x14ac:dyDescent="0.25">
      <c r="A6" s="47" t="str">
        <f>'Raw Data'!L3</f>
        <v>Community Based Organization</v>
      </c>
      <c r="B6" s="40">
        <f>'Raw Data'!L47</f>
        <v>0</v>
      </c>
      <c r="C6" s="41">
        <f>B6/SUM($B$2:$B$7)</f>
        <v>0</v>
      </c>
      <c r="E6" s="54" t="str">
        <f>'External Org Improvements'!A8</f>
        <v>Outside Hospitals/Medical Groups</v>
      </c>
      <c r="F6" s="40">
        <f>'External Org Improvements'!B8</f>
        <v>5</v>
      </c>
      <c r="G6" s="41">
        <f>F6/SUM($F$4:$F$19)</f>
        <v>0.10638297872340426</v>
      </c>
      <c r="I6" s="54" t="str">
        <f>'Specialty srvcs diff to access'!A2</f>
        <v>Dermatology</v>
      </c>
      <c r="J6" s="40">
        <f>'Specialty srvcs diff to access'!B2</f>
        <v>10</v>
      </c>
      <c r="K6" s="41">
        <f>J6/SUM($J$3:$J$20)</f>
        <v>0.1111111111111111</v>
      </c>
      <c r="M6" s="51" t="str">
        <f>'Top challenge for provider'!A8</f>
        <v>Fighting w/ insurance companies</v>
      </c>
      <c r="N6" s="40">
        <f>'Top challenge for provider'!B8</f>
        <v>9</v>
      </c>
      <c r="O6" s="41">
        <f t="shared" si="0"/>
        <v>0.12</v>
      </c>
    </row>
    <row r="7" spans="1:16" x14ac:dyDescent="0.25">
      <c r="A7" s="48" t="str">
        <f>'Raw Data'!M3</f>
        <v>Other</v>
      </c>
      <c r="B7" s="42">
        <f>'Raw Data'!M47</f>
        <v>0</v>
      </c>
      <c r="C7" s="43">
        <f>B7/SUM($B$2:$B$7)</f>
        <v>0</v>
      </c>
      <c r="E7" s="54" t="str">
        <f>'External Org Improvements'!A11</f>
        <v>Chemical dependency agencies</v>
      </c>
      <c r="F7" s="40">
        <f>'External Org Improvements'!B11</f>
        <v>4</v>
      </c>
      <c r="G7" s="41">
        <f>F7/SUM($F$4:$F$19)</f>
        <v>8.5106382978723402E-2</v>
      </c>
      <c r="I7" s="54" t="str">
        <f>'Specialty srvcs diff to access'!A10</f>
        <v>Pulmonary</v>
      </c>
      <c r="J7" s="40">
        <f>'Specialty srvcs diff to access'!B10</f>
        <v>6</v>
      </c>
      <c r="K7" s="41">
        <f>J7/SUM($J$3:$J$20)</f>
        <v>6.6666666666666666E-2</v>
      </c>
      <c r="M7" s="51" t="str">
        <f>'Top challenge for provider'!A17</f>
        <v>Seeing too many patients</v>
      </c>
      <c r="N7" s="40">
        <f>'Top challenge for provider'!B17</f>
        <v>5</v>
      </c>
      <c r="O7" s="41">
        <f t="shared" si="0"/>
        <v>6.6666666666666666E-2</v>
      </c>
    </row>
    <row r="8" spans="1:16" x14ac:dyDescent="0.25">
      <c r="E8" s="54" t="str">
        <f>'External Org Improvements'!A10</f>
        <v>EMR access (mental health/external orgs)</v>
      </c>
      <c r="F8" s="40">
        <f>'External Org Improvements'!B10</f>
        <v>3</v>
      </c>
      <c r="G8" s="41">
        <f>F8/SUM($F$4:$F$19)</f>
        <v>6.3829787234042548E-2</v>
      </c>
      <c r="I8" s="54" t="str">
        <f>'Specialty srvcs diff to access'!A7</f>
        <v>Endocrinology</v>
      </c>
      <c r="J8" s="40">
        <f>'Specialty srvcs diff to access'!B7</f>
        <v>5</v>
      </c>
      <c r="K8" s="41">
        <f>J8/SUM($J$3:$J$20)</f>
        <v>5.5555555555555552E-2</v>
      </c>
      <c r="M8" s="51" t="str">
        <f>'Top challenge for provider'!A13</f>
        <v>Pt. ability to pay for cost of care</v>
      </c>
      <c r="N8" s="40">
        <f>'Top challenge for provider'!B13</f>
        <v>4</v>
      </c>
      <c r="O8" s="41">
        <f t="shared" si="0"/>
        <v>5.3333333333333337E-2</v>
      </c>
    </row>
    <row r="9" spans="1:16" x14ac:dyDescent="0.25">
      <c r="E9" s="54" t="str">
        <f>'External Org Improvements'!A14</f>
        <v>Home care agencies</v>
      </c>
      <c r="F9" s="40">
        <f>'External Org Improvements'!B14</f>
        <v>3</v>
      </c>
      <c r="G9" s="41">
        <f>F9/SUM($F$4:$F$19)</f>
        <v>6.3829787234042548E-2</v>
      </c>
      <c r="I9" s="54" t="str">
        <f>'Specialty srvcs diff to access'!A8</f>
        <v>Cardiology</v>
      </c>
      <c r="J9" s="40">
        <f>'Specialty srvcs diff to access'!B8</f>
        <v>4</v>
      </c>
      <c r="K9" s="41">
        <f>J9/SUM($J$3:$J$20)</f>
        <v>4.4444444444444446E-2</v>
      </c>
      <c r="M9" s="51" t="str">
        <f>'Top challenge for provider'!A7</f>
        <v>Financial resources</v>
      </c>
      <c r="N9" s="40">
        <f>'Top challenge for provider'!B7</f>
        <v>3</v>
      </c>
      <c r="O9" s="41">
        <f t="shared" si="0"/>
        <v>0.04</v>
      </c>
    </row>
    <row r="10" spans="1:16" x14ac:dyDescent="0.25">
      <c r="E10" s="54" t="str">
        <f>'External Org Improvements'!A15</f>
        <v>Community Navigators</v>
      </c>
      <c r="F10" s="40">
        <f>'External Org Improvements'!B15</f>
        <v>3</v>
      </c>
      <c r="G10" s="41">
        <f>F10/SUM($F$4:$F$19)</f>
        <v>6.3829787234042548E-2</v>
      </c>
      <c r="I10" s="54" t="str">
        <f>'Specialty srvcs diff to access'!A5</f>
        <v>Chemical dependency</v>
      </c>
      <c r="J10" s="40">
        <f>'Specialty srvcs diff to access'!B5</f>
        <v>3</v>
      </c>
      <c r="K10" s="41">
        <f>J10/SUM($J$3:$J$20)</f>
        <v>3.3333333333333333E-2</v>
      </c>
      <c r="M10" s="51" t="str">
        <f>'Top challenge for provider'!A9</f>
        <v>Government regulations</v>
      </c>
      <c r="N10" s="40">
        <f>'Top challenge for provider'!B9</f>
        <v>3</v>
      </c>
      <c r="O10" s="41">
        <f t="shared" si="0"/>
        <v>0.04</v>
      </c>
    </row>
    <row r="11" spans="1:16" x14ac:dyDescent="0.25">
      <c r="A11" s="61" t="s">
        <v>359</v>
      </c>
      <c r="B11" s="62"/>
      <c r="C11" s="63"/>
      <c r="E11" s="54" t="str">
        <f>'External Org Improvements'!A12</f>
        <v>Social services Coordination</v>
      </c>
      <c r="F11" s="40">
        <f>'External Org Improvements'!B12</f>
        <v>2</v>
      </c>
      <c r="G11" s="41">
        <f>F11/SUM($F$4:$F$19)</f>
        <v>4.2553191489361701E-2</v>
      </c>
      <c r="I11" s="54" t="str">
        <f>'Specialty srvcs diff to access'!A6</f>
        <v>Pain management</v>
      </c>
      <c r="J11" s="40">
        <f>'Specialty srvcs diff to access'!B6</f>
        <v>3</v>
      </c>
      <c r="K11" s="41">
        <f>J11/SUM($J$3:$J$20)</f>
        <v>3.3333333333333333E-2</v>
      </c>
      <c r="M11" s="51" t="str">
        <f>'Top challenge for provider'!A10</f>
        <v>Timely access to specialists</v>
      </c>
      <c r="N11" s="40">
        <f>'Top challenge for provider'!B10</f>
        <v>2</v>
      </c>
      <c r="O11" s="41">
        <f t="shared" si="0"/>
        <v>2.6666666666666668E-2</v>
      </c>
    </row>
    <row r="12" spans="1:16" x14ac:dyDescent="0.25">
      <c r="A12" s="56"/>
      <c r="B12" s="57"/>
      <c r="C12" s="66"/>
      <c r="E12" s="54" t="str">
        <f>'External Org Improvements'!A2</f>
        <v>Healthclubs</v>
      </c>
      <c r="F12" s="40">
        <f>'External Org Improvements'!B2</f>
        <v>1</v>
      </c>
      <c r="G12" s="41">
        <f>F12/SUM($F$4:$F$19)</f>
        <v>2.1276595744680851E-2</v>
      </c>
      <c r="I12" s="54" t="str">
        <f>'Specialty srvcs diff to access'!A15</f>
        <v>Pediatrics specialties</v>
      </c>
      <c r="J12" s="40">
        <f>'Specialty srvcs diff to access'!B15</f>
        <v>2</v>
      </c>
      <c r="K12" s="41">
        <f>J12/SUM($J$3:$J$20)</f>
        <v>2.2222222222222223E-2</v>
      </c>
      <c r="M12" s="51" t="str">
        <f>'Top challenge for provider'!A11</f>
        <v>Timely access to primary care</v>
      </c>
      <c r="N12" s="40">
        <f>'Top challenge for provider'!B11</f>
        <v>2</v>
      </c>
      <c r="O12" s="41">
        <f t="shared" si="0"/>
        <v>2.6666666666666668E-2</v>
      </c>
    </row>
    <row r="13" spans="1:16" x14ac:dyDescent="0.25">
      <c r="A13" s="47" t="s">
        <v>360</v>
      </c>
      <c r="B13" s="38">
        <f>'Raw Data'!N47</f>
        <v>4</v>
      </c>
      <c r="C13" s="53">
        <f>B13/SUM($B$13:$B$17)</f>
        <v>0.1</v>
      </c>
      <c r="D13" s="50"/>
      <c r="E13" s="54" t="str">
        <f>'External Org Improvements'!A3</f>
        <v>Gym Memberships</v>
      </c>
      <c r="F13" s="40">
        <f>'External Org Improvements'!B3</f>
        <v>1</v>
      </c>
      <c r="G13" s="41">
        <f>F13/SUM($F$4:$F$19)</f>
        <v>2.1276595744680851E-2</v>
      </c>
      <c r="I13" s="54" t="str">
        <f>'Specialty srvcs diff to access'!A11</f>
        <v>Women's Health specialty care</v>
      </c>
      <c r="J13" s="40">
        <f>'Specialty srvcs diff to access'!B11</f>
        <v>1</v>
      </c>
      <c r="K13" s="41">
        <f>J13/SUM($J$3:$J$20)</f>
        <v>1.1111111111111112E-2</v>
      </c>
      <c r="M13" s="51" t="str">
        <f>'Top challenge for provider'!A14</f>
        <v>Access to mental health</v>
      </c>
      <c r="N13" s="40">
        <f>'Top challenge for provider'!B14</f>
        <v>2</v>
      </c>
      <c r="O13" s="41">
        <f t="shared" si="0"/>
        <v>2.6666666666666668E-2</v>
      </c>
    </row>
    <row r="14" spans="1:16" ht="15" customHeight="1" x14ac:dyDescent="0.25">
      <c r="A14" s="47">
        <v>2</v>
      </c>
      <c r="B14" s="51">
        <f>'Raw Data'!O47</f>
        <v>6</v>
      </c>
      <c r="C14" s="41">
        <f>B14/SUM($B$13:$B$17)</f>
        <v>0.15</v>
      </c>
      <c r="D14" s="40"/>
      <c r="E14" s="54" t="str">
        <f>'External Org Improvements'!A5</f>
        <v>Assistance Programs</v>
      </c>
      <c r="F14" s="40">
        <f>'External Org Improvements'!B5</f>
        <v>1</v>
      </c>
      <c r="G14" s="41">
        <f>F14/SUM($F$4:$F$19)</f>
        <v>2.1276595744680851E-2</v>
      </c>
      <c r="I14" s="54" t="str">
        <f>'Specialty srvcs diff to access'!A12</f>
        <v>Dental</v>
      </c>
      <c r="J14" s="40">
        <f>'Specialty srvcs diff to access'!B12</f>
        <v>1</v>
      </c>
      <c r="K14" s="41">
        <f>J14/SUM($J$3:$J$20)</f>
        <v>1.1111111111111112E-2</v>
      </c>
      <c r="M14" s="51" t="str">
        <f>'Top challenge for provider'!A2</f>
        <v>Only full time provider in office</v>
      </c>
      <c r="N14" s="40">
        <f>'Top challenge for provider'!B2</f>
        <v>1</v>
      </c>
      <c r="O14" s="41">
        <f t="shared" si="0"/>
        <v>1.3333333333333334E-2</v>
      </c>
    </row>
    <row r="15" spans="1:16" x14ac:dyDescent="0.25">
      <c r="A15" s="47">
        <v>3</v>
      </c>
      <c r="B15" s="51">
        <f>'Raw Data'!P47</f>
        <v>10</v>
      </c>
      <c r="C15" s="41">
        <f>B15/SUM($B$13:$B$17)</f>
        <v>0.25</v>
      </c>
      <c r="D15" s="40"/>
      <c r="E15" s="54" t="str">
        <f>'External Org Improvements'!A9</f>
        <v>Rehab centers</v>
      </c>
      <c r="F15" s="40">
        <f>'External Org Improvements'!B9</f>
        <v>1</v>
      </c>
      <c r="G15" s="41">
        <f>F15/SUM($F$4:$F$19)</f>
        <v>2.1276595744680851E-2</v>
      </c>
      <c r="I15" s="54" t="str">
        <f>'Specialty srvcs diff to access'!A13</f>
        <v>Family practice</v>
      </c>
      <c r="J15" s="40">
        <f>'Specialty srvcs diff to access'!B13</f>
        <v>1</v>
      </c>
      <c r="K15" s="41">
        <f>J15/SUM($J$3:$J$20)</f>
        <v>1.1111111111111112E-2</v>
      </c>
      <c r="M15" s="51" t="str">
        <f>'Top challenge for provider'!A4</f>
        <v>Seeing colleagues' patients</v>
      </c>
      <c r="N15" s="40">
        <f>'Top challenge for provider'!B4</f>
        <v>1</v>
      </c>
      <c r="O15" s="41">
        <f t="shared" si="0"/>
        <v>1.3333333333333334E-2</v>
      </c>
    </row>
    <row r="16" spans="1:16" x14ac:dyDescent="0.25">
      <c r="A16" s="47">
        <v>4</v>
      </c>
      <c r="B16" s="51">
        <f>'Raw Data'!Q47</f>
        <v>8</v>
      </c>
      <c r="C16" s="41">
        <f>B16/SUM($B$13:$B$17)</f>
        <v>0.2</v>
      </c>
      <c r="D16" s="40"/>
      <c r="E16" s="54" t="str">
        <f>'External Org Improvements'!A13</f>
        <v>Adequate staffing levels</v>
      </c>
      <c r="F16" s="40">
        <f>'External Org Improvements'!B13</f>
        <v>1</v>
      </c>
      <c r="G16" s="41">
        <f>F16/SUM($F$4:$F$19)</f>
        <v>2.1276595744680851E-2</v>
      </c>
      <c r="I16" s="54" t="str">
        <f>'Specialty srvcs diff to access'!A14</f>
        <v>Vaginoplasty</v>
      </c>
      <c r="J16" s="40">
        <f>'Specialty srvcs diff to access'!B14</f>
        <v>1</v>
      </c>
      <c r="K16" s="41">
        <f>J16/SUM($J$3:$J$20)</f>
        <v>1.1111111111111112E-2</v>
      </c>
      <c r="M16" s="51" t="str">
        <f>'Top challenge for provider'!A6</f>
        <v>Insufficient staffing levels</v>
      </c>
      <c r="N16" s="40">
        <f>'Top challenge for provider'!B6</f>
        <v>1</v>
      </c>
      <c r="O16" s="41">
        <f t="shared" si="0"/>
        <v>1.3333333333333334E-2</v>
      </c>
    </row>
    <row r="17" spans="1:15" x14ac:dyDescent="0.25">
      <c r="A17" s="48" t="s">
        <v>361</v>
      </c>
      <c r="B17" s="52">
        <f>'Raw Data'!R47</f>
        <v>12</v>
      </c>
      <c r="C17" s="43">
        <f>B17/SUM($B$13:$B$17)</f>
        <v>0.3</v>
      </c>
      <c r="D17" s="40"/>
      <c r="E17" s="54" t="str">
        <f>'External Org Improvements'!A16</f>
        <v>Hospices</v>
      </c>
      <c r="F17" s="40">
        <f>'External Org Improvements'!B16</f>
        <v>1</v>
      </c>
      <c r="G17" s="41">
        <f>F17/SUM($F$4:$F$19)</f>
        <v>2.1276595744680851E-2</v>
      </c>
      <c r="I17" s="54" t="str">
        <f>'Specialty srvcs diff to access'!A16</f>
        <v>Allergy</v>
      </c>
      <c r="J17" s="40">
        <f>'Specialty srvcs diff to access'!B16</f>
        <v>1</v>
      </c>
      <c r="K17" s="41">
        <f>J17/SUM($J$3:$J$20)</f>
        <v>1.1111111111111112E-2</v>
      </c>
      <c r="M17" s="51" t="str">
        <f>'Top challenge for provider'!A12</f>
        <v>Everything dumped on PCP</v>
      </c>
      <c r="N17" s="40">
        <f>'Top challenge for provider'!B12</f>
        <v>1</v>
      </c>
      <c r="O17" s="41">
        <f t="shared" si="0"/>
        <v>1.3333333333333334E-2</v>
      </c>
    </row>
    <row r="18" spans="1:15" x14ac:dyDescent="0.25">
      <c r="D18" s="40"/>
      <c r="E18" s="54" t="str">
        <f>'External Org Improvements'!A17</f>
        <v>Head start</v>
      </c>
      <c r="F18" s="40">
        <f>'External Org Improvements'!B17</f>
        <v>1</v>
      </c>
      <c r="G18" s="41">
        <f>F18/SUM($F$4:$F$19)</f>
        <v>2.1276595744680851E-2</v>
      </c>
      <c r="I18" s="54" t="str">
        <f>'Specialty srvcs diff to access'!A17</f>
        <v>Infusion services</v>
      </c>
      <c r="J18" s="40">
        <f>'Specialty srvcs diff to access'!B17</f>
        <v>1</v>
      </c>
      <c r="K18" s="41">
        <f>J18/SUM($J$3:$J$20)</f>
        <v>1.1111111111111112E-2</v>
      </c>
      <c r="M18" s="51" t="str">
        <f>'Top challenge for provider'!A15</f>
        <v>Access to chem. depend. clinics</v>
      </c>
      <c r="N18" s="40">
        <f>'Top challenge for provider'!B15</f>
        <v>1</v>
      </c>
      <c r="O18" s="41">
        <f t="shared" si="0"/>
        <v>1.3333333333333334E-2</v>
      </c>
    </row>
    <row r="19" spans="1:15" x14ac:dyDescent="0.25">
      <c r="D19" s="40"/>
      <c r="E19" s="55" t="str">
        <f>'External Org Improvements'!A18</f>
        <v>Early intervention</v>
      </c>
      <c r="F19" s="44">
        <f>'External Org Improvements'!B18</f>
        <v>1</v>
      </c>
      <c r="G19" s="43">
        <f>F19/SUM($F$4:$F$19)</f>
        <v>2.1276595744680851E-2</v>
      </c>
      <c r="I19" s="54" t="str">
        <f>'Specialty srvcs diff to access'!A18</f>
        <v>Dialysis</v>
      </c>
      <c r="J19" s="40">
        <f>'Specialty srvcs diff to access'!B18</f>
        <v>1</v>
      </c>
      <c r="K19" s="41">
        <f>J19/SUM($J$3:$J$20)</f>
        <v>1.1111111111111112E-2</v>
      </c>
      <c r="M19" s="51" t="str">
        <f>'Top challenge for provider'!A16</f>
        <v>Patient compliance/behavior</v>
      </c>
      <c r="N19" s="40">
        <f>'Top challenge for provider'!B16</f>
        <v>1</v>
      </c>
      <c r="O19" s="41">
        <f t="shared" si="0"/>
        <v>1.3333333333333334E-2</v>
      </c>
    </row>
    <row r="20" spans="1:15" x14ac:dyDescent="0.25">
      <c r="D20" s="40"/>
      <c r="E20" s="40"/>
      <c r="F20" s="40"/>
      <c r="G20" s="45"/>
      <c r="I20" s="55" t="str">
        <f>'Specialty srvcs diff to access'!A19</f>
        <v>GYN Oncology</v>
      </c>
      <c r="J20" s="44">
        <f>'Specialty srvcs diff to access'!B19</f>
        <v>1</v>
      </c>
      <c r="K20" s="43">
        <f>J20/SUM($J$3:$J$20)</f>
        <v>1.1111111111111112E-2</v>
      </c>
      <c r="M20" s="51" t="str">
        <f>'Top challenge for provider'!A18</f>
        <v>Care coordination</v>
      </c>
      <c r="N20" s="40">
        <f>'Top challenge for provider'!B18</f>
        <v>1</v>
      </c>
      <c r="O20" s="41">
        <f t="shared" si="0"/>
        <v>1.3333333333333334E-2</v>
      </c>
    </row>
    <row r="21" spans="1:15" ht="15" customHeight="1" x14ac:dyDescent="0.25">
      <c r="D21" s="40"/>
      <c r="I21" s="40"/>
      <c r="J21" s="40"/>
      <c r="K21" s="45"/>
      <c r="M21" s="51" t="str">
        <f>'Top challenge for provider'!A19</f>
        <v>Mental health treatment training</v>
      </c>
      <c r="N21" s="40">
        <f>'Top challenge for provider'!B19</f>
        <v>1</v>
      </c>
      <c r="O21" s="41">
        <f t="shared" si="0"/>
        <v>1.3333333333333334E-2</v>
      </c>
    </row>
    <row r="22" spans="1:15" ht="15" customHeight="1" x14ac:dyDescent="0.25">
      <c r="A22" s="61" t="s">
        <v>362</v>
      </c>
      <c r="B22" s="62"/>
      <c r="C22" s="63"/>
      <c r="D22" s="40"/>
      <c r="E22" s="61" t="s">
        <v>365</v>
      </c>
      <c r="F22" s="62"/>
      <c r="G22" s="63"/>
      <c r="I22" s="40"/>
      <c r="J22" s="40"/>
      <c r="K22" s="45"/>
      <c r="M22" s="51" t="str">
        <f>'Top challenge for provider'!A20</f>
        <v>Training for treating obesity pts</v>
      </c>
      <c r="N22" s="40">
        <f>'Top challenge for provider'!B20</f>
        <v>1</v>
      </c>
      <c r="O22" s="41">
        <f t="shared" si="0"/>
        <v>1.3333333333333334E-2</v>
      </c>
    </row>
    <row r="23" spans="1:15" ht="15" customHeight="1" x14ac:dyDescent="0.25">
      <c r="A23" s="56"/>
      <c r="B23" s="57"/>
      <c r="C23" s="66"/>
      <c r="D23" s="40"/>
      <c r="E23" s="56"/>
      <c r="F23" s="57"/>
      <c r="G23" s="66"/>
      <c r="I23" s="61" t="s">
        <v>370</v>
      </c>
      <c r="J23" s="62"/>
      <c r="K23" s="63"/>
      <c r="M23" s="51" t="str">
        <f>'Top challenge for provider'!A21</f>
        <v>Recruitment of good providers</v>
      </c>
      <c r="N23" s="40">
        <f>'Top challenge for provider'!B21</f>
        <v>1</v>
      </c>
      <c r="O23" s="41">
        <f t="shared" si="0"/>
        <v>1.3333333333333334E-2</v>
      </c>
    </row>
    <row r="24" spans="1:15" ht="15" customHeight="1" x14ac:dyDescent="0.25">
      <c r="A24" s="46" t="s">
        <v>363</v>
      </c>
      <c r="B24" s="38">
        <f>'Raw Data'!X47</f>
        <v>0</v>
      </c>
      <c r="C24" s="53">
        <f>B24/SUM($B$24:$B$28)</f>
        <v>0</v>
      </c>
      <c r="D24" s="40"/>
      <c r="E24" s="46" t="s">
        <v>363</v>
      </c>
      <c r="F24" s="38">
        <f>'Raw Data'!AC47</f>
        <v>3</v>
      </c>
      <c r="G24" s="53">
        <f>F24/SUM($F$24:$F$28)</f>
        <v>7.3170731707317069E-2</v>
      </c>
      <c r="I24" s="56"/>
      <c r="J24" s="57"/>
      <c r="K24" s="66"/>
      <c r="M24" s="51" t="str">
        <f>'Top challenge for provider'!A22</f>
        <v>Impacts hospitalist programs</v>
      </c>
      <c r="N24" s="40">
        <f>'Top challenge for provider'!B22</f>
        <v>1</v>
      </c>
      <c r="O24" s="41">
        <f t="shared" si="0"/>
        <v>1.3333333333333334E-2</v>
      </c>
    </row>
    <row r="25" spans="1:15" x14ac:dyDescent="0.25">
      <c r="A25" s="47">
        <v>2</v>
      </c>
      <c r="B25" s="51">
        <f>'Raw Data'!Y47</f>
        <v>3</v>
      </c>
      <c r="C25" s="41">
        <f>B25/SUM($B$24:$B$28)</f>
        <v>7.3170731707317069E-2</v>
      </c>
      <c r="D25" s="40"/>
      <c r="E25" s="47">
        <v>2</v>
      </c>
      <c r="F25" s="51">
        <f>'Raw Data'!AD47</f>
        <v>11</v>
      </c>
      <c r="G25" s="41">
        <f>F25/SUM($F$24:$F$28)</f>
        <v>0.26829268292682928</v>
      </c>
      <c r="I25" s="54" t="str">
        <f>'Biggest challenge pt compliance'!A7</f>
        <v>Insurance coverage/finances</v>
      </c>
      <c r="J25" s="40">
        <f>'Biggest challenge pt compliance'!B7</f>
        <v>19</v>
      </c>
      <c r="K25" s="41">
        <f>J25/SUM($J$25:$J$35)</f>
        <v>0.2638888888888889</v>
      </c>
      <c r="M25" s="51" t="str">
        <f>'Top challenge for provider'!A23</f>
        <v>More EMR trainers needed</v>
      </c>
      <c r="N25" s="40">
        <f>'Top challenge for provider'!B23</f>
        <v>1</v>
      </c>
      <c r="O25" s="41">
        <f t="shared" si="0"/>
        <v>1.3333333333333334E-2</v>
      </c>
    </row>
    <row r="26" spans="1:15" ht="15" customHeight="1" x14ac:dyDescent="0.25">
      <c r="A26" s="47">
        <v>3</v>
      </c>
      <c r="B26" s="51">
        <f>'Raw Data'!Z47</f>
        <v>10</v>
      </c>
      <c r="C26" s="41">
        <f>B26/SUM($B$24:$B$28)</f>
        <v>0.24390243902439024</v>
      </c>
      <c r="D26" s="40"/>
      <c r="E26" s="47">
        <v>3</v>
      </c>
      <c r="F26" s="51">
        <f>'Raw Data'!AE47</f>
        <v>11</v>
      </c>
      <c r="G26" s="41">
        <f>F26/SUM($F$24:$F$28)</f>
        <v>0.26829268292682928</v>
      </c>
      <c r="I26" s="54" t="str">
        <f>'Biggest challenge pt compliance'!A2</f>
        <v>Transportation</v>
      </c>
      <c r="J26" s="40">
        <f>'Biggest challenge pt compliance'!B2</f>
        <v>14</v>
      </c>
      <c r="K26" s="41">
        <f>J26/SUM($J$25:$J$35)</f>
        <v>0.19444444444444445</v>
      </c>
      <c r="M26" s="51" t="str">
        <f>'Top challenge for provider'!A24</f>
        <v>More nurse educators needed</v>
      </c>
      <c r="N26" s="40">
        <f>'Top challenge for provider'!B24</f>
        <v>1</v>
      </c>
      <c r="O26" s="41">
        <f t="shared" si="0"/>
        <v>1.3333333333333334E-2</v>
      </c>
    </row>
    <row r="27" spans="1:15" ht="15" customHeight="1" x14ac:dyDescent="0.25">
      <c r="A27" s="47">
        <v>4</v>
      </c>
      <c r="B27" s="51">
        <f>'Raw Data'!AA47</f>
        <v>17</v>
      </c>
      <c r="C27" s="41">
        <f>B27/SUM($B$24:$B$28)</f>
        <v>0.41463414634146339</v>
      </c>
      <c r="E27" s="47">
        <v>4</v>
      </c>
      <c r="F27" s="51">
        <f>'Raw Data'!AF47</f>
        <v>14</v>
      </c>
      <c r="G27" s="41">
        <f>F27/SUM($F$24:$F$28)</f>
        <v>0.34146341463414637</v>
      </c>
      <c r="I27" s="54" t="str">
        <f>'Biggest challenge pt compliance'!A10</f>
        <v>Self motivation/compliance</v>
      </c>
      <c r="J27" s="40">
        <f>'Biggest challenge pt compliance'!B10</f>
        <v>9</v>
      </c>
      <c r="K27" s="41">
        <f>J27/SUM($J$25:$J$35)</f>
        <v>0.125</v>
      </c>
      <c r="M27" s="51" t="str">
        <f>'Top challenge for provider'!A25</f>
        <v>LPNs overworked in clinic</v>
      </c>
      <c r="N27" s="40">
        <f>'Top challenge for provider'!B25</f>
        <v>1</v>
      </c>
      <c r="O27" s="41">
        <f t="shared" si="0"/>
        <v>1.3333333333333334E-2</v>
      </c>
    </row>
    <row r="28" spans="1:15" x14ac:dyDescent="0.25">
      <c r="A28" s="48" t="s">
        <v>364</v>
      </c>
      <c r="B28" s="52">
        <f>'Raw Data'!AB47</f>
        <v>11</v>
      </c>
      <c r="C28" s="43">
        <f>B28/SUM($B$24:$B$28)</f>
        <v>0.26829268292682928</v>
      </c>
      <c r="E28" s="48" t="s">
        <v>364</v>
      </c>
      <c r="F28" s="52">
        <f>'Raw Data'!AG47</f>
        <v>2</v>
      </c>
      <c r="G28" s="43">
        <f>F28/SUM($F$24:$F$28)</f>
        <v>4.878048780487805E-2</v>
      </c>
      <c r="I28" s="54" t="str">
        <f>'Biggest challenge pt compliance'!A8</f>
        <v>Cognitive limits</v>
      </c>
      <c r="J28" s="40">
        <f>'Biggest challenge pt compliance'!B8</f>
        <v>8</v>
      </c>
      <c r="K28" s="41">
        <f>J28/SUM($J$25:$J$35)</f>
        <v>0.1111111111111111</v>
      </c>
      <c r="M28" s="52" t="str">
        <f>'Top challenge for provider'!A26</f>
        <v>Too many benchmarks/metrics</v>
      </c>
      <c r="N28" s="44">
        <f>'Top challenge for provider'!B26</f>
        <v>1</v>
      </c>
      <c r="O28" s="43">
        <f t="shared" si="0"/>
        <v>1.3333333333333334E-2</v>
      </c>
    </row>
    <row r="29" spans="1:15" x14ac:dyDescent="0.25">
      <c r="D29" s="50"/>
      <c r="I29" s="54" t="str">
        <f>'Biggest challenge pt compliance'!A9</f>
        <v>Mental health</v>
      </c>
      <c r="J29" s="40">
        <f>'Biggest challenge pt compliance'!B9</f>
        <v>5</v>
      </c>
      <c r="K29" s="41">
        <f>J29/SUM($J$25:$J$35)</f>
        <v>6.9444444444444448E-2</v>
      </c>
    </row>
    <row r="30" spans="1:15" ht="15" customHeight="1" x14ac:dyDescent="0.25">
      <c r="D30" s="40"/>
      <c r="I30" s="54" t="str">
        <f>'Biggest challenge pt compliance'!A3</f>
        <v>Follow up by patient</v>
      </c>
      <c r="J30" s="40">
        <f>'Biggest challenge pt compliance'!B3</f>
        <v>4</v>
      </c>
      <c r="K30" s="41">
        <f>J30/SUM($J$25:$J$35)</f>
        <v>5.5555555555555552E-2</v>
      </c>
    </row>
    <row r="31" spans="1:15" x14ac:dyDescent="0.25">
      <c r="A31" s="61" t="s">
        <v>378</v>
      </c>
      <c r="B31" s="62"/>
      <c r="C31" s="63"/>
      <c r="E31" s="61" t="s">
        <v>367</v>
      </c>
      <c r="F31" s="62"/>
      <c r="G31" s="63"/>
      <c r="I31" s="54" t="str">
        <f>'Biggest challenge pt compliance'!A5</f>
        <v>Execise</v>
      </c>
      <c r="J31" s="40">
        <f>'Biggest challenge pt compliance'!B5</f>
        <v>4</v>
      </c>
      <c r="K31" s="41">
        <f>J31/SUM($J$25:$J$35)</f>
        <v>5.5555555555555552E-2</v>
      </c>
    </row>
    <row r="32" spans="1:15" x14ac:dyDescent="0.25">
      <c r="A32" s="56"/>
      <c r="B32" s="57"/>
      <c r="C32" s="66"/>
      <c r="E32" s="56"/>
      <c r="F32" s="57"/>
      <c r="G32" s="66"/>
      <c r="I32" s="54" t="str">
        <f>'Biggest challenge pt compliance'!A6</f>
        <v>Limited home care support</v>
      </c>
      <c r="J32" s="40">
        <f>'Biggest challenge pt compliance'!B6</f>
        <v>4</v>
      </c>
      <c r="K32" s="41">
        <f>J32/SUM($J$25:$J$35)</f>
        <v>5.5555555555555552E-2</v>
      </c>
    </row>
    <row r="33" spans="1:11" ht="15" customHeight="1" x14ac:dyDescent="0.25">
      <c r="A33" s="46" t="s">
        <v>360</v>
      </c>
      <c r="B33" s="38">
        <f>'Raw Data'!S47</f>
        <v>3</v>
      </c>
      <c r="C33" s="53">
        <f>B33/SUM($B$33:$B$37)</f>
        <v>7.4999999999999997E-2</v>
      </c>
      <c r="E33" s="38" t="str">
        <f>'Dx mgmt pro difficult to access'!A6</f>
        <v>Mental health</v>
      </c>
      <c r="F33" s="39">
        <f>'Dx mgmt pro difficult to access'!B6</f>
        <v>15</v>
      </c>
      <c r="G33" s="53">
        <f>F33/SUM($F$33:$F$47)</f>
        <v>0.3</v>
      </c>
      <c r="I33" s="54" t="str">
        <f>'Biggest challenge pt compliance'!A4</f>
        <v>Diet</v>
      </c>
      <c r="J33" s="40">
        <f>'Biggest challenge pt compliance'!B4</f>
        <v>3</v>
      </c>
      <c r="K33" s="41">
        <f>J33/SUM($J$25:$J$35)</f>
        <v>4.1666666666666664E-2</v>
      </c>
    </row>
    <row r="34" spans="1:11" ht="15" customHeight="1" x14ac:dyDescent="0.25">
      <c r="A34" s="47">
        <v>2</v>
      </c>
      <c r="B34" s="51">
        <f>'Raw Data'!T47</f>
        <v>8</v>
      </c>
      <c r="C34" s="41">
        <f>B34/SUM($B$33:$B$37)</f>
        <v>0.2</v>
      </c>
      <c r="E34" s="51" t="str">
        <f>'Dx mgmt pro difficult to access'!A2</f>
        <v>Weight loss/finess programs</v>
      </c>
      <c r="F34" s="40">
        <f>'Dx mgmt pro difficult to access'!B2</f>
        <v>6</v>
      </c>
      <c r="G34" s="41">
        <f>F34/SUM($F$33:$F$47)</f>
        <v>0.12</v>
      </c>
      <c r="I34" s="54" t="str">
        <f>'Biggest challenge pt compliance'!A11</f>
        <v>Chemical dependency</v>
      </c>
      <c r="J34" s="40">
        <f>'Biggest challenge pt compliance'!B11</f>
        <v>1</v>
      </c>
      <c r="K34" s="41">
        <f>J34/SUM($J$25:$J$35)</f>
        <v>1.3888888888888888E-2</v>
      </c>
    </row>
    <row r="35" spans="1:11" ht="15" customHeight="1" x14ac:dyDescent="0.25">
      <c r="A35" s="47">
        <v>3</v>
      </c>
      <c r="B35" s="51">
        <f>'Raw Data'!U47</f>
        <v>15</v>
      </c>
      <c r="C35" s="41">
        <f>B35/SUM($B$33:$B$37)</f>
        <v>0.375</v>
      </c>
      <c r="E35" s="60" t="str">
        <f>'Dx mgmt pro difficult to access'!A9</f>
        <v>Chemical dependency treatment</v>
      </c>
      <c r="F35" s="50">
        <f>'Dx mgmt pro difficult to access'!B9</f>
        <v>6</v>
      </c>
      <c r="G35" s="41">
        <f>F35/SUM($F$33:$F$47)</f>
        <v>0.12</v>
      </c>
      <c r="I35" s="55" t="str">
        <f>'Biggest challenge pt compliance'!A12</f>
        <v>Inconvenient appt times</v>
      </c>
      <c r="J35" s="44">
        <f>'Biggest challenge pt compliance'!B12</f>
        <v>1</v>
      </c>
      <c r="K35" s="43">
        <f>J35/SUM($J$25:$J$35)</f>
        <v>1.3888888888888888E-2</v>
      </c>
    </row>
    <row r="36" spans="1:11" x14ac:dyDescent="0.25">
      <c r="A36" s="47">
        <v>4</v>
      </c>
      <c r="B36" s="51">
        <f>'Raw Data'!V47</f>
        <v>10</v>
      </c>
      <c r="C36" s="41">
        <f>B36/SUM($B$33:$B$37)</f>
        <v>0.25</v>
      </c>
      <c r="E36" s="51" t="str">
        <f>'Dx mgmt pro difficult to access'!A3</f>
        <v>GI</v>
      </c>
      <c r="F36" s="40">
        <f>'Dx mgmt pro difficult to access'!B3</f>
        <v>4</v>
      </c>
      <c r="G36" s="41">
        <f>F36/SUM($F$33:$F$47)</f>
        <v>0.08</v>
      </c>
    </row>
    <row r="37" spans="1:11" x14ac:dyDescent="0.25">
      <c r="A37" s="48" t="s">
        <v>361</v>
      </c>
      <c r="B37" s="52">
        <f>'Raw Data'!W47</f>
        <v>4</v>
      </c>
      <c r="C37" s="43">
        <f>B37/SUM($B$33:$B$37)</f>
        <v>0.1</v>
      </c>
      <c r="E37" s="51" t="str">
        <f>'Dx mgmt pro difficult to access'!A4</f>
        <v>Cardiology</v>
      </c>
      <c r="F37" s="40">
        <f>'Dx mgmt pro difficult to access'!B4</f>
        <v>4</v>
      </c>
      <c r="G37" s="41">
        <f>F37/SUM($F$33:$F$47)</f>
        <v>0.08</v>
      </c>
    </row>
    <row r="38" spans="1:11" ht="15" customHeight="1" x14ac:dyDescent="0.25">
      <c r="E38" s="51" t="str">
        <f>'Dx mgmt pro difficult to access'!A5</f>
        <v>Pediatric specialties</v>
      </c>
      <c r="F38" s="40">
        <f>'Dx mgmt pro difficult to access'!B5</f>
        <v>3</v>
      </c>
      <c r="G38" s="41">
        <f>F38/SUM($F$33:$F$47)</f>
        <v>0.06</v>
      </c>
    </row>
    <row r="39" spans="1:11" x14ac:dyDescent="0.25">
      <c r="E39" s="51" t="str">
        <f>'Dx mgmt pro difficult to access'!A7</f>
        <v>Chronic pain</v>
      </c>
      <c r="F39" s="40">
        <f>'Dx mgmt pro difficult to access'!B7</f>
        <v>3</v>
      </c>
      <c r="G39" s="41">
        <f>F39/SUM($F$33:$F$47)</f>
        <v>0.06</v>
      </c>
    </row>
    <row r="40" spans="1:11" x14ac:dyDescent="0.25">
      <c r="E40" s="51" t="str">
        <f>'Dx mgmt pro difficult to access'!A10</f>
        <v>Diabetes management</v>
      </c>
      <c r="F40" s="40">
        <f>'Dx mgmt pro difficult to access'!B10</f>
        <v>2</v>
      </c>
      <c r="G40" s="41">
        <f>F40/SUM($F$33:$F$47)</f>
        <v>0.04</v>
      </c>
    </row>
    <row r="41" spans="1:11" x14ac:dyDescent="0.25">
      <c r="E41" s="51" t="str">
        <f>'Dx mgmt pro difficult to access'!A8</f>
        <v>Endocrinology</v>
      </c>
      <c r="F41" s="40">
        <f>'Dx mgmt pro difficult to access'!B8</f>
        <v>1</v>
      </c>
      <c r="G41" s="41">
        <f>F41/SUM($F$33:$F$47)</f>
        <v>0.02</v>
      </c>
    </row>
    <row r="42" spans="1:11" x14ac:dyDescent="0.25">
      <c r="E42" s="51" t="str">
        <f>'Dx mgmt pro difficult to access'!A11</f>
        <v>Nutrition management/coaching</v>
      </c>
      <c r="F42" s="40">
        <f>'Dx mgmt pro difficult to access'!B11</f>
        <v>1</v>
      </c>
      <c r="G42" s="41">
        <f>F42/SUM($F$33:$F$47)</f>
        <v>0.02</v>
      </c>
    </row>
    <row r="43" spans="1:11" x14ac:dyDescent="0.25">
      <c r="E43" s="51" t="str">
        <f>'Dx mgmt pro difficult to access'!A12</f>
        <v>Support groups (dx specific)</v>
      </c>
      <c r="F43" s="40">
        <f>'Dx mgmt pro difficult to access'!B12</f>
        <v>1</v>
      </c>
      <c r="G43" s="41">
        <f>F43/SUM($F$33:$F$47)</f>
        <v>0.02</v>
      </c>
    </row>
    <row r="44" spans="1:11" x14ac:dyDescent="0.25">
      <c r="E44" s="51" t="str">
        <f>'Dx mgmt pro difficult to access'!A13</f>
        <v>Hepatitis</v>
      </c>
      <c r="F44" s="40">
        <f>'Dx mgmt pro difficult to access'!B13</f>
        <v>1</v>
      </c>
      <c r="G44" s="41">
        <f>F44/SUM($F$33:$F$47)</f>
        <v>0.02</v>
      </c>
    </row>
    <row r="45" spans="1:11" x14ac:dyDescent="0.25">
      <c r="E45" s="51" t="str">
        <f>'Dx mgmt pro difficult to access'!A14</f>
        <v>Colon cancer</v>
      </c>
      <c r="F45" s="40">
        <f>'Dx mgmt pro difficult to access'!B14</f>
        <v>1</v>
      </c>
      <c r="G45" s="41">
        <f>F45/SUM($F$33:$F$47)</f>
        <v>0.02</v>
      </c>
    </row>
    <row r="46" spans="1:11" ht="15" customHeight="1" x14ac:dyDescent="0.25">
      <c r="E46" s="51" t="str">
        <f>'Dx mgmt pro difficult to access'!A15</f>
        <v>Colon cancer screening</v>
      </c>
      <c r="F46" s="40">
        <f>'Dx mgmt pro difficult to access'!B15</f>
        <v>1</v>
      </c>
      <c r="G46" s="41">
        <f>F46/SUM($F$33:$F$47)</f>
        <v>0.02</v>
      </c>
    </row>
    <row r="47" spans="1:11" ht="15" customHeight="1" x14ac:dyDescent="0.25">
      <c r="E47" s="52" t="str">
        <f>'Dx mgmt pro difficult to access'!A16</f>
        <v>Gait disturbance</v>
      </c>
      <c r="F47" s="44">
        <f>'Dx mgmt pro difficult to access'!B16</f>
        <v>1</v>
      </c>
      <c r="G47" s="43">
        <f>F47/SUM($F$33:$F$47)</f>
        <v>0.02</v>
      </c>
    </row>
  </sheetData>
  <mergeCells count="9">
    <mergeCell ref="M1:O3"/>
    <mergeCell ref="A31:C32"/>
    <mergeCell ref="A11:C12"/>
    <mergeCell ref="A22:C23"/>
    <mergeCell ref="E31:G32"/>
    <mergeCell ref="I1:K2"/>
    <mergeCell ref="E22:G23"/>
    <mergeCell ref="I23:K24"/>
    <mergeCell ref="E1:G3"/>
  </mergeCells>
  <conditionalFormatting sqref="C2:C7">
    <cfRule type="dataBar" priority="12">
      <dataBar>
        <cfvo type="min"/>
        <cfvo type="max"/>
        <color rgb="FF638EC6"/>
      </dataBar>
      <extLst>
        <ext xmlns:x14="http://schemas.microsoft.com/office/spreadsheetml/2009/9/main" uri="{B025F937-C7B1-47D3-B67F-A62EFF666E3E}">
          <x14:id>{BF67E018-6157-41C1-8369-04FF03BEB03E}</x14:id>
        </ext>
      </extLst>
    </cfRule>
  </conditionalFormatting>
  <conditionalFormatting sqref="C13:C17">
    <cfRule type="dataBar" priority="11">
      <dataBar>
        <cfvo type="min"/>
        <cfvo type="max"/>
        <color rgb="FF638EC6"/>
      </dataBar>
      <extLst>
        <ext xmlns:x14="http://schemas.microsoft.com/office/spreadsheetml/2009/9/main" uri="{B025F937-C7B1-47D3-B67F-A62EFF666E3E}">
          <x14:id>{7A97E043-8B7A-4D1E-A644-962C4924EF9C}</x14:id>
        </ext>
      </extLst>
    </cfRule>
  </conditionalFormatting>
  <conditionalFormatting sqref="C33:C37">
    <cfRule type="dataBar" priority="10">
      <dataBar>
        <cfvo type="min"/>
        <cfvo type="max"/>
        <color rgb="FF638EC6"/>
      </dataBar>
      <extLst>
        <ext xmlns:x14="http://schemas.microsoft.com/office/spreadsheetml/2009/9/main" uri="{B025F937-C7B1-47D3-B67F-A62EFF666E3E}">
          <x14:id>{27C6C4B8-143E-49A8-A907-86B77509EF39}</x14:id>
        </ext>
      </extLst>
    </cfRule>
  </conditionalFormatting>
  <conditionalFormatting sqref="C24:C28">
    <cfRule type="dataBar" priority="9">
      <dataBar>
        <cfvo type="min"/>
        <cfvo type="max"/>
        <color rgb="FF638EC6"/>
      </dataBar>
      <extLst>
        <ext xmlns:x14="http://schemas.microsoft.com/office/spreadsheetml/2009/9/main" uri="{B025F937-C7B1-47D3-B67F-A62EFF666E3E}">
          <x14:id>{3B186C5A-BDCB-4B9C-804B-6E0060512E39}</x14:id>
        </ext>
      </extLst>
    </cfRule>
  </conditionalFormatting>
  <conditionalFormatting sqref="G24:G28">
    <cfRule type="dataBar" priority="8">
      <dataBar>
        <cfvo type="min"/>
        <cfvo type="max"/>
        <color rgb="FF638EC6"/>
      </dataBar>
      <extLst>
        <ext xmlns:x14="http://schemas.microsoft.com/office/spreadsheetml/2009/9/main" uri="{B025F937-C7B1-47D3-B67F-A62EFF666E3E}">
          <x14:id>{087595FD-4BE0-4041-B022-D17798914ACC}</x14:id>
        </ext>
      </extLst>
    </cfRule>
  </conditionalFormatting>
  <conditionalFormatting sqref="G33:G47">
    <cfRule type="dataBar" priority="6">
      <dataBar>
        <cfvo type="min"/>
        <cfvo type="max"/>
        <color rgb="FF638EC6"/>
      </dataBar>
      <extLst>
        <ext xmlns:x14="http://schemas.microsoft.com/office/spreadsheetml/2009/9/main" uri="{B025F937-C7B1-47D3-B67F-A62EFF666E3E}">
          <x14:id>{3A82E668-31C1-40FF-8302-E314452AF6AD}</x14:id>
        </ext>
      </extLst>
    </cfRule>
  </conditionalFormatting>
  <conditionalFormatting sqref="K3:K20">
    <cfRule type="dataBar" priority="5">
      <dataBar>
        <cfvo type="min"/>
        <cfvo type="max"/>
        <color rgb="FF638EC6"/>
      </dataBar>
      <extLst>
        <ext xmlns:x14="http://schemas.microsoft.com/office/spreadsheetml/2009/9/main" uri="{B025F937-C7B1-47D3-B67F-A62EFF666E3E}">
          <x14:id>{0D11F604-CDDA-40FD-B607-87D039BE41A6}</x14:id>
        </ext>
      </extLst>
    </cfRule>
  </conditionalFormatting>
  <conditionalFormatting sqref="K25:K35">
    <cfRule type="dataBar" priority="4">
      <dataBar>
        <cfvo type="min"/>
        <cfvo type="max"/>
        <color rgb="FF638EC6"/>
      </dataBar>
      <extLst>
        <ext xmlns:x14="http://schemas.microsoft.com/office/spreadsheetml/2009/9/main" uri="{B025F937-C7B1-47D3-B67F-A62EFF666E3E}">
          <x14:id>{A69361B4-39B6-4D55-8AC4-5DA00954A1A8}</x14:id>
        </ext>
      </extLst>
    </cfRule>
  </conditionalFormatting>
  <conditionalFormatting sqref="K21:K22">
    <cfRule type="dataBar" priority="2">
      <dataBar>
        <cfvo type="min"/>
        <cfvo type="max"/>
        <color rgb="FF638EC6"/>
      </dataBar>
      <extLst>
        <ext xmlns:x14="http://schemas.microsoft.com/office/spreadsheetml/2009/9/main" uri="{B025F937-C7B1-47D3-B67F-A62EFF666E3E}">
          <x14:id>{4E539D60-34E1-47D5-AF71-EC9BD1FC9A98}</x14:id>
        </ext>
      </extLst>
    </cfRule>
  </conditionalFormatting>
  <conditionalFormatting sqref="G4:G20">
    <cfRule type="dataBar" priority="13">
      <dataBar>
        <cfvo type="min"/>
        <cfvo type="max"/>
        <color rgb="FF638EC6"/>
      </dataBar>
      <extLst>
        <ext xmlns:x14="http://schemas.microsoft.com/office/spreadsheetml/2009/9/main" uri="{B025F937-C7B1-47D3-B67F-A62EFF666E3E}">
          <x14:id>{7155B2C1-75D0-498A-AA00-3FA39A57B879}</x14:id>
        </ext>
      </extLst>
    </cfRule>
  </conditionalFormatting>
  <conditionalFormatting sqref="O4:O28">
    <cfRule type="dataBar" priority="1">
      <dataBar>
        <cfvo type="min"/>
        <cfvo type="max"/>
        <color rgb="FF638EC6"/>
      </dataBar>
      <extLst>
        <ext xmlns:x14="http://schemas.microsoft.com/office/spreadsheetml/2009/9/main" uri="{B025F937-C7B1-47D3-B67F-A62EFF666E3E}">
          <x14:id>{56FBA345-7011-4C42-B31F-4AB695764093}</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BF67E018-6157-41C1-8369-04FF03BEB03E}">
            <x14:dataBar minLength="0" maxLength="100" border="1" negativeBarBorderColorSameAsPositive="0">
              <x14:cfvo type="autoMin"/>
              <x14:cfvo type="autoMax"/>
              <x14:borderColor rgb="FF638EC6"/>
              <x14:negativeFillColor rgb="FFFF0000"/>
              <x14:negativeBorderColor rgb="FFFF0000"/>
              <x14:axisColor rgb="FF000000"/>
            </x14:dataBar>
          </x14:cfRule>
          <xm:sqref>C2:C7</xm:sqref>
        </x14:conditionalFormatting>
        <x14:conditionalFormatting xmlns:xm="http://schemas.microsoft.com/office/excel/2006/main">
          <x14:cfRule type="dataBar" id="{7A97E043-8B7A-4D1E-A644-962C4924EF9C}">
            <x14:dataBar minLength="0" maxLength="100" border="1" negativeBarBorderColorSameAsPositive="0">
              <x14:cfvo type="autoMin"/>
              <x14:cfvo type="autoMax"/>
              <x14:borderColor rgb="FF638EC6"/>
              <x14:negativeFillColor rgb="FFFF0000"/>
              <x14:negativeBorderColor rgb="FFFF0000"/>
              <x14:axisColor rgb="FF000000"/>
            </x14:dataBar>
          </x14:cfRule>
          <xm:sqref>C13:C17</xm:sqref>
        </x14:conditionalFormatting>
        <x14:conditionalFormatting xmlns:xm="http://schemas.microsoft.com/office/excel/2006/main">
          <x14:cfRule type="dataBar" id="{27C6C4B8-143E-49A8-A907-86B77509EF39}">
            <x14:dataBar minLength="0" maxLength="100" border="1" negativeBarBorderColorSameAsPositive="0">
              <x14:cfvo type="autoMin"/>
              <x14:cfvo type="autoMax"/>
              <x14:borderColor rgb="FF638EC6"/>
              <x14:negativeFillColor rgb="FFFF0000"/>
              <x14:negativeBorderColor rgb="FFFF0000"/>
              <x14:axisColor rgb="FF000000"/>
            </x14:dataBar>
          </x14:cfRule>
          <xm:sqref>C33:C37</xm:sqref>
        </x14:conditionalFormatting>
        <x14:conditionalFormatting xmlns:xm="http://schemas.microsoft.com/office/excel/2006/main">
          <x14:cfRule type="dataBar" id="{3B186C5A-BDCB-4B9C-804B-6E0060512E39}">
            <x14:dataBar minLength="0" maxLength="100" border="1" negativeBarBorderColorSameAsPositive="0">
              <x14:cfvo type="autoMin"/>
              <x14:cfvo type="autoMax"/>
              <x14:borderColor rgb="FF638EC6"/>
              <x14:negativeFillColor rgb="FFFF0000"/>
              <x14:negativeBorderColor rgb="FFFF0000"/>
              <x14:axisColor rgb="FF000000"/>
            </x14:dataBar>
          </x14:cfRule>
          <xm:sqref>C24:C28</xm:sqref>
        </x14:conditionalFormatting>
        <x14:conditionalFormatting xmlns:xm="http://schemas.microsoft.com/office/excel/2006/main">
          <x14:cfRule type="dataBar" id="{087595FD-4BE0-4041-B022-D17798914ACC}">
            <x14:dataBar minLength="0" maxLength="100" border="1" negativeBarBorderColorSameAsPositive="0">
              <x14:cfvo type="autoMin"/>
              <x14:cfvo type="autoMax"/>
              <x14:borderColor rgb="FF638EC6"/>
              <x14:negativeFillColor rgb="FFFF0000"/>
              <x14:negativeBorderColor rgb="FFFF0000"/>
              <x14:axisColor rgb="FF000000"/>
            </x14:dataBar>
          </x14:cfRule>
          <xm:sqref>G24:G28</xm:sqref>
        </x14:conditionalFormatting>
        <x14:conditionalFormatting xmlns:xm="http://schemas.microsoft.com/office/excel/2006/main">
          <x14:cfRule type="dataBar" id="{3A82E668-31C1-40FF-8302-E314452AF6AD}">
            <x14:dataBar minLength="0" maxLength="100" border="1" negativeBarBorderColorSameAsPositive="0">
              <x14:cfvo type="autoMin"/>
              <x14:cfvo type="autoMax"/>
              <x14:borderColor rgb="FF638EC6"/>
              <x14:negativeFillColor rgb="FFFF0000"/>
              <x14:negativeBorderColor rgb="FFFF0000"/>
              <x14:axisColor rgb="FF000000"/>
            </x14:dataBar>
          </x14:cfRule>
          <xm:sqref>G33:G47</xm:sqref>
        </x14:conditionalFormatting>
        <x14:conditionalFormatting xmlns:xm="http://schemas.microsoft.com/office/excel/2006/main">
          <x14:cfRule type="dataBar" id="{0D11F604-CDDA-40FD-B607-87D039BE41A6}">
            <x14:dataBar minLength="0" maxLength="100" border="1" negativeBarBorderColorSameAsPositive="0">
              <x14:cfvo type="autoMin"/>
              <x14:cfvo type="autoMax"/>
              <x14:borderColor rgb="FF638EC6"/>
              <x14:negativeFillColor rgb="FFFF0000"/>
              <x14:negativeBorderColor rgb="FFFF0000"/>
              <x14:axisColor rgb="FF000000"/>
            </x14:dataBar>
          </x14:cfRule>
          <xm:sqref>K3:K20</xm:sqref>
        </x14:conditionalFormatting>
        <x14:conditionalFormatting xmlns:xm="http://schemas.microsoft.com/office/excel/2006/main">
          <x14:cfRule type="dataBar" id="{A69361B4-39B6-4D55-8AC4-5DA00954A1A8}">
            <x14:dataBar minLength="0" maxLength="100" border="1" negativeBarBorderColorSameAsPositive="0">
              <x14:cfvo type="autoMin"/>
              <x14:cfvo type="autoMax"/>
              <x14:borderColor rgb="FF638EC6"/>
              <x14:negativeFillColor rgb="FFFF0000"/>
              <x14:negativeBorderColor rgb="FFFF0000"/>
              <x14:axisColor rgb="FF000000"/>
            </x14:dataBar>
          </x14:cfRule>
          <xm:sqref>K25:K35</xm:sqref>
        </x14:conditionalFormatting>
        <x14:conditionalFormatting xmlns:xm="http://schemas.microsoft.com/office/excel/2006/main">
          <x14:cfRule type="dataBar" id="{4E539D60-34E1-47D5-AF71-EC9BD1FC9A98}">
            <x14:dataBar minLength="0" maxLength="100" border="1" negativeBarBorderColorSameAsPositive="0">
              <x14:cfvo type="autoMin"/>
              <x14:cfvo type="autoMax"/>
              <x14:borderColor rgb="FF638EC6"/>
              <x14:negativeFillColor rgb="FFFF0000"/>
              <x14:negativeBorderColor rgb="FFFF0000"/>
              <x14:axisColor rgb="FF000000"/>
            </x14:dataBar>
          </x14:cfRule>
          <xm:sqref>K21:K22</xm:sqref>
        </x14:conditionalFormatting>
        <x14:conditionalFormatting xmlns:xm="http://schemas.microsoft.com/office/excel/2006/main">
          <x14:cfRule type="dataBar" id="{7155B2C1-75D0-498A-AA00-3FA39A57B879}">
            <x14:dataBar minLength="0" maxLength="100" border="1" negativeBarBorderColorSameAsPositive="0">
              <x14:cfvo type="autoMin"/>
              <x14:cfvo type="autoMax"/>
              <x14:borderColor rgb="FF638EC6"/>
              <x14:negativeFillColor rgb="FFFF0000"/>
              <x14:negativeBorderColor rgb="FFFF0000"/>
              <x14:axisColor rgb="FF000000"/>
            </x14:dataBar>
          </x14:cfRule>
          <xm:sqref>G4:G20</xm:sqref>
        </x14:conditionalFormatting>
        <x14:conditionalFormatting xmlns:xm="http://schemas.microsoft.com/office/excel/2006/main">
          <x14:cfRule type="dataBar" id="{56FBA345-7011-4C42-B31F-4AB695764093}">
            <x14:dataBar minLength="0" maxLength="100" border="1" negativeBarBorderColorSameAsPositive="0">
              <x14:cfvo type="autoMin"/>
              <x14:cfvo type="autoMax"/>
              <x14:borderColor rgb="FF638EC6"/>
              <x14:negativeFillColor rgb="FFFF0000"/>
              <x14:negativeBorderColor rgb="FFFF0000"/>
              <x14:axisColor rgb="FF000000"/>
            </x14:dataBar>
          </x14:cfRule>
          <xm:sqref>O4:O28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topLeftCell="C1" workbookViewId="0">
      <pane xSplit="5" ySplit="3" topLeftCell="R46" activePane="bottomRight" state="frozen"/>
      <selection activeCell="C1" sqref="C1"/>
      <selection pane="topRight" activeCell="H1" sqref="H1"/>
      <selection pane="bottomLeft" activeCell="C4" sqref="C4"/>
      <selection pane="bottomRight" activeCell="AC2" sqref="AC2:AG2"/>
    </sheetView>
  </sheetViews>
  <sheetFormatPr defaultRowHeight="15" x14ac:dyDescent="0.25"/>
  <cols>
    <col min="1" max="2" width="0" style="5" hidden="1" customWidth="1"/>
    <col min="3" max="3" width="31.7109375" style="5" bestFit="1" customWidth="1"/>
    <col min="4" max="4" width="0" style="5" hidden="1" customWidth="1"/>
    <col min="5" max="5" width="10.5703125" style="5" bestFit="1" customWidth="1"/>
    <col min="6" max="6" width="11.28515625" style="5" bestFit="1" customWidth="1"/>
    <col min="7" max="7" width="21.85546875" style="4" customWidth="1"/>
    <col min="8" max="13" width="9.140625" style="5"/>
    <col min="14" max="33" width="6.85546875" style="5" customWidth="1"/>
    <col min="34" max="34" width="33.7109375" style="4" customWidth="1"/>
    <col min="35" max="35" width="23.85546875" style="4" customWidth="1"/>
    <col min="36" max="36" width="27.42578125" style="4" customWidth="1"/>
    <col min="37" max="37" width="23.85546875" style="4" customWidth="1"/>
    <col min="38" max="38" width="42.42578125" style="4" customWidth="1"/>
    <col min="39" max="39" width="65.5703125" style="4" customWidth="1"/>
    <col min="40" max="16384" width="9.140625" style="5"/>
  </cols>
  <sheetData>
    <row r="1" spans="1:39" x14ac:dyDescent="0.25">
      <c r="C1" s="5" t="s">
        <v>284</v>
      </c>
    </row>
    <row r="2" spans="1:39" s="2" customFormat="1" ht="75" x14ac:dyDescent="0.25">
      <c r="A2" s="1" t="s">
        <v>0</v>
      </c>
      <c r="B2" s="1" t="s">
        <v>1</v>
      </c>
      <c r="C2" s="1" t="s">
        <v>2</v>
      </c>
      <c r="D2" s="1" t="s">
        <v>3</v>
      </c>
      <c r="E2" s="1" t="s">
        <v>4</v>
      </c>
      <c r="F2" s="1"/>
      <c r="G2" s="9"/>
      <c r="H2" s="12" t="s">
        <v>5</v>
      </c>
      <c r="I2" s="13"/>
      <c r="J2" s="13"/>
      <c r="K2" s="13"/>
      <c r="L2" s="13"/>
      <c r="M2" s="14"/>
      <c r="N2" s="12" t="s">
        <v>6</v>
      </c>
      <c r="O2" s="13"/>
      <c r="P2" s="13"/>
      <c r="Q2" s="13"/>
      <c r="R2" s="14"/>
      <c r="S2" s="12" t="s">
        <v>7</v>
      </c>
      <c r="T2" s="13"/>
      <c r="U2" s="13"/>
      <c r="V2" s="13"/>
      <c r="W2" s="14"/>
      <c r="X2" s="12" t="s">
        <v>8</v>
      </c>
      <c r="Y2" s="13"/>
      <c r="Z2" s="13"/>
      <c r="AA2" s="13"/>
      <c r="AB2" s="14"/>
      <c r="AC2" s="12" t="s">
        <v>9</v>
      </c>
      <c r="AD2" s="13"/>
      <c r="AE2" s="13"/>
      <c r="AF2" s="13"/>
      <c r="AG2" s="14"/>
      <c r="AH2" s="20" t="s">
        <v>10</v>
      </c>
      <c r="AI2" s="1" t="s">
        <v>11</v>
      </c>
      <c r="AJ2" s="1" t="s">
        <v>12</v>
      </c>
      <c r="AK2" s="1" t="s">
        <v>13</v>
      </c>
      <c r="AL2" s="1" t="s">
        <v>14</v>
      </c>
      <c r="AM2" s="1" t="s">
        <v>15</v>
      </c>
    </row>
    <row r="3" spans="1:39" s="4" customFormat="1" ht="66" customHeight="1" x14ac:dyDescent="0.25">
      <c r="A3" s="6"/>
      <c r="B3" s="6"/>
      <c r="C3" s="6"/>
      <c r="D3" s="6"/>
      <c r="E3" s="6" t="s">
        <v>16</v>
      </c>
      <c r="F3" s="6" t="s">
        <v>17</v>
      </c>
      <c r="G3" s="10" t="s">
        <v>18</v>
      </c>
      <c r="H3" s="15" t="s">
        <v>19</v>
      </c>
      <c r="I3" s="6" t="s">
        <v>20</v>
      </c>
      <c r="J3" s="6" t="s">
        <v>21</v>
      </c>
      <c r="K3" s="6" t="s">
        <v>22</v>
      </c>
      <c r="L3" s="6" t="s">
        <v>23</v>
      </c>
      <c r="M3" s="16" t="s">
        <v>24</v>
      </c>
      <c r="N3" s="15" t="s">
        <v>25</v>
      </c>
      <c r="O3" s="6"/>
      <c r="P3" s="6"/>
      <c r="Q3" s="6"/>
      <c r="R3" s="16" t="s">
        <v>26</v>
      </c>
      <c r="S3" s="15" t="s">
        <v>25</v>
      </c>
      <c r="T3" s="6"/>
      <c r="U3" s="6"/>
      <c r="V3" s="6"/>
      <c r="W3" s="16" t="s">
        <v>26</v>
      </c>
      <c r="X3" s="15" t="s">
        <v>27</v>
      </c>
      <c r="Y3" s="6"/>
      <c r="Z3" s="6"/>
      <c r="AA3" s="6"/>
      <c r="AB3" s="16" t="s">
        <v>28</v>
      </c>
      <c r="AC3" s="15" t="s">
        <v>27</v>
      </c>
      <c r="AD3" s="6"/>
      <c r="AE3" s="6"/>
      <c r="AF3" s="6"/>
      <c r="AG3" s="16" t="s">
        <v>28</v>
      </c>
      <c r="AH3" s="11"/>
      <c r="AI3" s="6"/>
      <c r="AJ3" s="6"/>
      <c r="AK3" s="6"/>
      <c r="AL3" s="6"/>
      <c r="AM3" s="6"/>
    </row>
    <row r="4" spans="1:39" x14ac:dyDescent="0.25">
      <c r="H4" s="17"/>
      <c r="I4" s="18"/>
      <c r="J4" s="18"/>
      <c r="K4" s="18"/>
      <c r="L4" s="18"/>
      <c r="M4" s="19"/>
      <c r="N4" s="17"/>
      <c r="O4" s="18"/>
      <c r="P4" s="18"/>
      <c r="Q4" s="18"/>
      <c r="R4" s="19"/>
      <c r="S4" s="17"/>
      <c r="T4" s="18"/>
      <c r="U4" s="18"/>
      <c r="V4" s="18"/>
      <c r="W4" s="19"/>
      <c r="X4" s="17"/>
      <c r="Y4" s="18"/>
      <c r="Z4" s="18"/>
      <c r="AA4" s="18"/>
      <c r="AB4" s="19"/>
      <c r="AC4" s="17"/>
      <c r="AD4" s="18"/>
      <c r="AE4" s="18"/>
      <c r="AF4" s="18"/>
      <c r="AG4" s="19"/>
    </row>
    <row r="5" spans="1:39" ht="90" x14ac:dyDescent="0.25">
      <c r="A5" s="5">
        <v>94</v>
      </c>
      <c r="B5" s="3">
        <v>42457.378553240742</v>
      </c>
      <c r="C5" s="5" t="s">
        <v>31</v>
      </c>
      <c r="D5" s="5" t="s">
        <v>30</v>
      </c>
      <c r="H5" s="17"/>
      <c r="I5" s="18"/>
      <c r="J5" s="18">
        <v>1</v>
      </c>
      <c r="K5" s="18"/>
      <c r="L5" s="18"/>
      <c r="M5" s="19"/>
      <c r="N5" s="17"/>
      <c r="O5" s="18">
        <v>1</v>
      </c>
      <c r="P5" s="18"/>
      <c r="Q5" s="18"/>
      <c r="R5" s="19"/>
      <c r="S5" s="17"/>
      <c r="T5" s="18">
        <v>1</v>
      </c>
      <c r="U5" s="18"/>
      <c r="V5" s="18"/>
      <c r="W5" s="19"/>
      <c r="X5" s="17"/>
      <c r="Y5" s="18"/>
      <c r="Z5" s="18"/>
      <c r="AA5" s="18">
        <v>1</v>
      </c>
      <c r="AB5" s="19"/>
      <c r="AC5" s="17"/>
      <c r="AD5" s="18">
        <v>1</v>
      </c>
      <c r="AE5" s="18"/>
      <c r="AF5" s="18"/>
      <c r="AG5" s="19"/>
      <c r="AH5" s="4" t="s">
        <v>32</v>
      </c>
      <c r="AI5" s="4" t="s">
        <v>33</v>
      </c>
      <c r="AJ5" s="4" t="s">
        <v>34</v>
      </c>
      <c r="AK5" s="4" t="s">
        <v>35</v>
      </c>
      <c r="AL5" s="4" t="s">
        <v>36</v>
      </c>
      <c r="AM5" s="4" t="s">
        <v>37</v>
      </c>
    </row>
    <row r="6" spans="1:39" ht="105" x14ac:dyDescent="0.25">
      <c r="A6" s="5">
        <v>95</v>
      </c>
      <c r="B6" s="3">
        <v>42457.379594907405</v>
      </c>
      <c r="C6" s="5" t="s">
        <v>38</v>
      </c>
      <c r="D6" s="5" t="s">
        <v>30</v>
      </c>
      <c r="E6" s="5" t="s">
        <v>39</v>
      </c>
      <c r="F6" s="5" t="s">
        <v>40</v>
      </c>
      <c r="G6" s="4" t="s">
        <v>41</v>
      </c>
      <c r="H6" s="17"/>
      <c r="I6" s="18"/>
      <c r="J6" s="18"/>
      <c r="K6" s="18"/>
      <c r="L6" s="18"/>
      <c r="M6" s="19" t="s">
        <v>42</v>
      </c>
      <c r="N6" s="17"/>
      <c r="O6" s="18"/>
      <c r="P6" s="18">
        <v>1</v>
      </c>
      <c r="Q6" s="18"/>
      <c r="R6" s="19"/>
      <c r="S6" s="17"/>
      <c r="T6" s="18"/>
      <c r="U6" s="18"/>
      <c r="V6" s="18">
        <v>1</v>
      </c>
      <c r="W6" s="19"/>
      <c r="X6" s="17"/>
      <c r="Y6" s="18"/>
      <c r="Z6" s="18"/>
      <c r="AA6" s="18"/>
      <c r="AB6" s="19">
        <v>1</v>
      </c>
      <c r="AC6" s="17"/>
      <c r="AD6" s="18"/>
      <c r="AE6" s="18">
        <v>1</v>
      </c>
      <c r="AF6" s="18"/>
      <c r="AG6" s="19"/>
      <c r="AH6" s="4" t="s">
        <v>43</v>
      </c>
      <c r="AI6" s="4" t="s">
        <v>44</v>
      </c>
      <c r="AJ6" s="4" t="s">
        <v>45</v>
      </c>
      <c r="AK6" s="4" t="s">
        <v>46</v>
      </c>
      <c r="AL6" s="4" t="s">
        <v>47</v>
      </c>
      <c r="AM6" s="4" t="s">
        <v>48</v>
      </c>
    </row>
    <row r="7" spans="1:39" ht="105" x14ac:dyDescent="0.25">
      <c r="A7" s="5">
        <v>98</v>
      </c>
      <c r="B7" s="3">
        <v>42457.646134259259</v>
      </c>
      <c r="C7" s="5" t="s">
        <v>29</v>
      </c>
      <c r="D7" s="5" t="s">
        <v>30</v>
      </c>
      <c r="H7" s="17">
        <v>1</v>
      </c>
      <c r="I7" s="18"/>
      <c r="J7" s="18"/>
      <c r="K7" s="18"/>
      <c r="L7" s="18"/>
      <c r="M7" s="19"/>
      <c r="N7" s="17">
        <v>1</v>
      </c>
      <c r="O7" s="18"/>
      <c r="P7" s="18"/>
      <c r="Q7" s="18"/>
      <c r="R7" s="19"/>
      <c r="S7" s="17">
        <v>1</v>
      </c>
      <c r="T7" s="18"/>
      <c r="U7" s="18"/>
      <c r="V7" s="18"/>
      <c r="W7" s="19"/>
      <c r="X7" s="17"/>
      <c r="Y7" s="18"/>
      <c r="Z7" s="18">
        <v>1</v>
      </c>
      <c r="AA7" s="18"/>
      <c r="AB7" s="19"/>
      <c r="AC7" s="17"/>
      <c r="AD7" s="18"/>
      <c r="AE7" s="18">
        <v>1</v>
      </c>
      <c r="AF7" s="18"/>
      <c r="AG7" s="19"/>
      <c r="AH7" s="4" t="s">
        <v>49</v>
      </c>
      <c r="AI7" s="4" t="s">
        <v>50</v>
      </c>
      <c r="AJ7" s="4" t="s">
        <v>51</v>
      </c>
      <c r="AK7" s="4" t="s">
        <v>52</v>
      </c>
      <c r="AL7" s="4" t="s">
        <v>53</v>
      </c>
      <c r="AM7" s="4" t="s">
        <v>54</v>
      </c>
    </row>
    <row r="8" spans="1:39" ht="45" x14ac:dyDescent="0.25">
      <c r="A8" s="5">
        <v>99</v>
      </c>
      <c r="B8" s="3">
        <v>42458.623055555552</v>
      </c>
      <c r="C8" s="5" t="s">
        <v>55</v>
      </c>
      <c r="D8" s="5" t="s">
        <v>30</v>
      </c>
      <c r="E8" s="5" t="s">
        <v>56</v>
      </c>
      <c r="F8" s="5" t="s">
        <v>57</v>
      </c>
      <c r="G8" s="4" t="s">
        <v>58</v>
      </c>
      <c r="H8" s="17">
        <v>1</v>
      </c>
      <c r="I8" s="18"/>
      <c r="J8" s="18"/>
      <c r="K8" s="18"/>
      <c r="L8" s="18"/>
      <c r="M8" s="19"/>
      <c r="N8" s="17"/>
      <c r="O8" s="18"/>
      <c r="P8" s="18">
        <v>1</v>
      </c>
      <c r="Q8" s="18"/>
      <c r="R8" s="19"/>
      <c r="S8" s="17"/>
      <c r="T8" s="18">
        <v>1</v>
      </c>
      <c r="U8" s="18"/>
      <c r="V8" s="18"/>
      <c r="W8" s="19"/>
      <c r="X8" s="17"/>
      <c r="Y8" s="18"/>
      <c r="Z8" s="18">
        <v>1</v>
      </c>
      <c r="AA8" s="18"/>
      <c r="AB8" s="19"/>
      <c r="AC8" s="17"/>
      <c r="AD8" s="18"/>
      <c r="AE8" s="18">
        <v>1</v>
      </c>
      <c r="AF8" s="18"/>
      <c r="AG8" s="19"/>
      <c r="AI8" s="4" t="s">
        <v>59</v>
      </c>
      <c r="AJ8" s="4" t="s">
        <v>60</v>
      </c>
      <c r="AK8" s="4" t="s">
        <v>61</v>
      </c>
      <c r="AL8" s="4" t="s">
        <v>62</v>
      </c>
      <c r="AM8" s="4" t="s">
        <v>63</v>
      </c>
    </row>
    <row r="9" spans="1:39" x14ac:dyDescent="0.25">
      <c r="A9" s="5">
        <v>112</v>
      </c>
      <c r="B9" s="3">
        <v>42461.560185185182</v>
      </c>
      <c r="C9" s="5" t="s">
        <v>29</v>
      </c>
      <c r="D9" s="5" t="s">
        <v>30</v>
      </c>
      <c r="H9" s="17">
        <v>1</v>
      </c>
      <c r="I9" s="18"/>
      <c r="J9" s="18"/>
      <c r="K9" s="18"/>
      <c r="L9" s="18"/>
      <c r="M9" s="19"/>
      <c r="N9" s="17"/>
      <c r="O9" s="18"/>
      <c r="P9" s="18">
        <v>1</v>
      </c>
      <c r="Q9" s="18"/>
      <c r="R9" s="19"/>
      <c r="S9" s="17"/>
      <c r="T9" s="18"/>
      <c r="U9" s="18">
        <v>1</v>
      </c>
      <c r="V9" s="18"/>
      <c r="W9" s="19"/>
      <c r="X9" s="17"/>
      <c r="Y9" s="18"/>
      <c r="Z9" s="18">
        <v>1</v>
      </c>
      <c r="AA9" s="18"/>
      <c r="AB9" s="19"/>
      <c r="AC9" s="17"/>
      <c r="AD9" s="18">
        <v>1</v>
      </c>
      <c r="AE9" s="18"/>
      <c r="AF9" s="18"/>
      <c r="AG9" s="19"/>
    </row>
    <row r="10" spans="1:39" x14ac:dyDescent="0.25">
      <c r="A10" s="5">
        <v>115</v>
      </c>
      <c r="B10" s="3">
        <v>42461.782106481478</v>
      </c>
      <c r="C10" s="5" t="s">
        <v>29</v>
      </c>
      <c r="D10" s="5" t="s">
        <v>30</v>
      </c>
      <c r="E10" s="5" t="s">
        <v>65</v>
      </c>
      <c r="F10" s="5" t="s">
        <v>66</v>
      </c>
      <c r="G10" s="4" t="s">
        <v>67</v>
      </c>
      <c r="H10" s="17">
        <v>1</v>
      </c>
      <c r="I10" s="18"/>
      <c r="J10" s="18"/>
      <c r="K10" s="18"/>
      <c r="L10" s="18"/>
      <c r="M10" s="19"/>
      <c r="N10" s="17"/>
      <c r="O10" s="18"/>
      <c r="P10" s="18"/>
      <c r="Q10" s="18"/>
      <c r="R10" s="19">
        <v>1</v>
      </c>
      <c r="S10" s="17"/>
      <c r="T10" s="18"/>
      <c r="U10" s="18">
        <v>1</v>
      </c>
      <c r="V10" s="18"/>
      <c r="W10" s="19"/>
      <c r="X10" s="17"/>
      <c r="Y10" s="18"/>
      <c r="Z10" s="18"/>
      <c r="AA10" s="18">
        <v>1</v>
      </c>
      <c r="AB10" s="19"/>
      <c r="AC10" s="17"/>
      <c r="AD10" s="18">
        <v>1</v>
      </c>
      <c r="AE10" s="18"/>
      <c r="AF10" s="18"/>
      <c r="AG10" s="19"/>
      <c r="AK10" s="4" t="s">
        <v>68</v>
      </c>
      <c r="AL10" s="4" t="s">
        <v>69</v>
      </c>
    </row>
    <row r="11" spans="1:39" ht="120" x14ac:dyDescent="0.25">
      <c r="A11" s="5">
        <v>116</v>
      </c>
      <c r="B11" s="3">
        <v>42461.619826388887</v>
      </c>
      <c r="C11" s="5" t="s">
        <v>29</v>
      </c>
      <c r="D11" s="5" t="s">
        <v>30</v>
      </c>
      <c r="E11" s="5" t="s">
        <v>70</v>
      </c>
      <c r="F11" s="5" t="s">
        <v>71</v>
      </c>
      <c r="G11" s="4" t="s">
        <v>72</v>
      </c>
      <c r="H11" s="17">
        <v>1</v>
      </c>
      <c r="I11" s="18"/>
      <c r="J11" s="18"/>
      <c r="K11" s="18"/>
      <c r="L11" s="18"/>
      <c r="M11" s="19"/>
      <c r="N11" s="17"/>
      <c r="O11" s="18"/>
      <c r="P11" s="18"/>
      <c r="Q11" s="18"/>
      <c r="R11" s="19">
        <v>1</v>
      </c>
      <c r="S11" s="17"/>
      <c r="T11" s="18"/>
      <c r="U11" s="18">
        <v>1</v>
      </c>
      <c r="V11" s="18"/>
      <c r="W11" s="19"/>
      <c r="X11" s="17"/>
      <c r="Y11" s="18"/>
      <c r="Z11" s="18"/>
      <c r="AA11" s="18">
        <v>1</v>
      </c>
      <c r="AB11" s="19"/>
      <c r="AC11" s="17"/>
      <c r="AD11" s="18"/>
      <c r="AE11" s="18"/>
      <c r="AF11" s="18"/>
      <c r="AG11" s="19">
        <v>1</v>
      </c>
      <c r="AI11" s="4" t="s">
        <v>73</v>
      </c>
      <c r="AJ11" s="4" t="s">
        <v>74</v>
      </c>
      <c r="AK11" s="4" t="s">
        <v>75</v>
      </c>
      <c r="AL11" s="4" t="s">
        <v>76</v>
      </c>
    </row>
    <row r="12" spans="1:39" ht="30" x14ac:dyDescent="0.25">
      <c r="A12" s="5">
        <v>118</v>
      </c>
      <c r="B12" s="3">
        <v>42461.624942129631</v>
      </c>
      <c r="C12" s="5" t="s">
        <v>29</v>
      </c>
      <c r="D12" s="5" t="s">
        <v>30</v>
      </c>
      <c r="H12" s="17">
        <v>1</v>
      </c>
      <c r="I12" s="18"/>
      <c r="J12" s="18"/>
      <c r="K12" s="18"/>
      <c r="L12" s="18"/>
      <c r="M12" s="19"/>
      <c r="N12" s="17"/>
      <c r="O12" s="18"/>
      <c r="P12" s="18"/>
      <c r="Q12" s="18"/>
      <c r="R12" s="19">
        <v>1</v>
      </c>
      <c r="S12" s="17"/>
      <c r="T12" s="18"/>
      <c r="U12" s="18"/>
      <c r="V12" s="18">
        <v>1</v>
      </c>
      <c r="W12" s="19"/>
      <c r="X12" s="17"/>
      <c r="Y12" s="18"/>
      <c r="Z12" s="18"/>
      <c r="AA12" s="18">
        <v>1</v>
      </c>
      <c r="AB12" s="19"/>
      <c r="AC12" s="17"/>
      <c r="AD12" s="18">
        <v>1</v>
      </c>
      <c r="AE12" s="18"/>
      <c r="AF12" s="18"/>
      <c r="AG12" s="19"/>
      <c r="AH12" s="4" t="s">
        <v>77</v>
      </c>
      <c r="AI12" s="4" t="s">
        <v>78</v>
      </c>
      <c r="AJ12" s="4" t="s">
        <v>79</v>
      </c>
      <c r="AK12" s="4" t="s">
        <v>80</v>
      </c>
      <c r="AL12" s="4" t="s">
        <v>81</v>
      </c>
    </row>
    <row r="13" spans="1:39" ht="45" x14ac:dyDescent="0.25">
      <c r="A13" s="5">
        <v>119</v>
      </c>
      <c r="B13" s="3">
        <v>42461.649305555555</v>
      </c>
      <c r="C13" s="5" t="s">
        <v>29</v>
      </c>
      <c r="D13" s="5" t="s">
        <v>30</v>
      </c>
      <c r="E13" s="5" t="s">
        <v>82</v>
      </c>
      <c r="F13" s="5" t="s">
        <v>83</v>
      </c>
      <c r="G13" s="4" t="s">
        <v>84</v>
      </c>
      <c r="H13" s="17">
        <v>1</v>
      </c>
      <c r="I13" s="18"/>
      <c r="J13" s="18"/>
      <c r="K13" s="18"/>
      <c r="L13" s="18"/>
      <c r="M13" s="19"/>
      <c r="N13" s="17"/>
      <c r="O13" s="18"/>
      <c r="P13" s="18"/>
      <c r="Q13" s="18"/>
      <c r="R13" s="19">
        <v>1</v>
      </c>
      <c r="S13" s="17"/>
      <c r="T13" s="18"/>
      <c r="U13" s="18"/>
      <c r="V13" s="18">
        <v>1</v>
      </c>
      <c r="W13" s="19"/>
      <c r="X13" s="17"/>
      <c r="Y13" s="18"/>
      <c r="Z13" s="18"/>
      <c r="AA13" s="18">
        <v>1</v>
      </c>
      <c r="AB13" s="19"/>
      <c r="AC13" s="17"/>
      <c r="AD13" s="18"/>
      <c r="AE13" s="18"/>
      <c r="AF13" s="18">
        <v>1</v>
      </c>
      <c r="AG13" s="19"/>
      <c r="AH13" s="4" t="s">
        <v>85</v>
      </c>
      <c r="AI13" s="4" t="s">
        <v>85</v>
      </c>
      <c r="AJ13" s="4" t="s">
        <v>85</v>
      </c>
      <c r="AK13" s="4" t="s">
        <v>86</v>
      </c>
      <c r="AL13" s="4" t="s">
        <v>85</v>
      </c>
      <c r="AM13" s="4" t="s">
        <v>87</v>
      </c>
    </row>
    <row r="14" spans="1:39" ht="45" x14ac:dyDescent="0.25">
      <c r="A14" s="5">
        <v>120</v>
      </c>
      <c r="B14" s="3">
        <v>42461.636736111112</v>
      </c>
      <c r="C14" s="5" t="s">
        <v>29</v>
      </c>
      <c r="D14" s="5" t="s">
        <v>30</v>
      </c>
      <c r="E14" s="5" t="s">
        <v>88</v>
      </c>
      <c r="F14" s="5" t="s">
        <v>89</v>
      </c>
      <c r="G14" s="4" t="s">
        <v>90</v>
      </c>
      <c r="H14" s="17">
        <v>1</v>
      </c>
      <c r="I14" s="18"/>
      <c r="J14" s="18"/>
      <c r="K14" s="18"/>
      <c r="L14" s="18"/>
      <c r="M14" s="19"/>
      <c r="N14" s="17"/>
      <c r="O14" s="18"/>
      <c r="P14" s="18"/>
      <c r="Q14" s="18"/>
      <c r="R14" s="19">
        <v>1</v>
      </c>
      <c r="S14" s="17"/>
      <c r="T14" s="18"/>
      <c r="U14" s="18"/>
      <c r="V14" s="18"/>
      <c r="W14" s="19">
        <v>1</v>
      </c>
      <c r="X14" s="17"/>
      <c r="Y14" s="18">
        <v>1</v>
      </c>
      <c r="Z14" s="18"/>
      <c r="AA14" s="18"/>
      <c r="AB14" s="19"/>
      <c r="AC14" s="17"/>
      <c r="AD14" s="18">
        <v>1</v>
      </c>
      <c r="AE14" s="18"/>
      <c r="AF14" s="18"/>
      <c r="AG14" s="19"/>
      <c r="AH14" s="4" t="s">
        <v>91</v>
      </c>
      <c r="AI14" s="4" t="s">
        <v>92</v>
      </c>
      <c r="AJ14" s="4" t="s">
        <v>93</v>
      </c>
      <c r="AK14" s="4" t="s">
        <v>94</v>
      </c>
      <c r="AL14" s="4" t="s">
        <v>95</v>
      </c>
    </row>
    <row r="15" spans="1:39" ht="30" x14ac:dyDescent="0.25">
      <c r="A15" s="5">
        <v>121</v>
      </c>
      <c r="B15" s="3">
        <v>42461.642071759263</v>
      </c>
      <c r="C15" s="5" t="s">
        <v>29</v>
      </c>
      <c r="D15" s="5" t="s">
        <v>30</v>
      </c>
      <c r="E15" s="5" t="s">
        <v>96</v>
      </c>
      <c r="F15" s="5" t="s">
        <v>97</v>
      </c>
      <c r="G15" s="4" t="s">
        <v>98</v>
      </c>
      <c r="H15" s="17">
        <v>1</v>
      </c>
      <c r="I15" s="18"/>
      <c r="J15" s="18"/>
      <c r="K15" s="18"/>
      <c r="L15" s="18"/>
      <c r="M15" s="19"/>
      <c r="N15" s="17"/>
      <c r="O15" s="18"/>
      <c r="P15" s="18"/>
      <c r="Q15" s="18">
        <v>1</v>
      </c>
      <c r="R15" s="19"/>
      <c r="S15" s="17"/>
      <c r="T15" s="18"/>
      <c r="U15" s="18"/>
      <c r="V15" s="18"/>
      <c r="W15" s="19">
        <v>1</v>
      </c>
      <c r="X15" s="17"/>
      <c r="Y15" s="18"/>
      <c r="Z15" s="18"/>
      <c r="AA15" s="18"/>
      <c r="AB15" s="19">
        <v>1</v>
      </c>
      <c r="AC15" s="17"/>
      <c r="AD15" s="18"/>
      <c r="AE15" s="18"/>
      <c r="AF15" s="18">
        <v>1</v>
      </c>
      <c r="AG15" s="19"/>
      <c r="AH15" s="4" t="s">
        <v>99</v>
      </c>
      <c r="AI15" s="4" t="s">
        <v>94</v>
      </c>
      <c r="AJ15" s="4" t="s">
        <v>100</v>
      </c>
      <c r="AK15" s="4" t="s">
        <v>101</v>
      </c>
      <c r="AL15" s="4" t="s">
        <v>102</v>
      </c>
    </row>
    <row r="16" spans="1:39" ht="30" x14ac:dyDescent="0.25">
      <c r="A16" s="5">
        <v>122</v>
      </c>
      <c r="B16" s="3">
        <v>42461.643935185188</v>
      </c>
      <c r="C16" s="5" t="s">
        <v>29</v>
      </c>
      <c r="D16" s="5" t="s">
        <v>30</v>
      </c>
      <c r="E16" s="5" t="s">
        <v>96</v>
      </c>
      <c r="F16" s="5" t="s">
        <v>97</v>
      </c>
      <c r="G16" s="4" t="s">
        <v>103</v>
      </c>
      <c r="H16" s="17">
        <v>1</v>
      </c>
      <c r="I16" s="18"/>
      <c r="J16" s="18"/>
      <c r="K16" s="18"/>
      <c r="L16" s="18"/>
      <c r="M16" s="19"/>
      <c r="N16" s="17"/>
      <c r="O16" s="18">
        <v>1</v>
      </c>
      <c r="P16" s="18"/>
      <c r="Q16" s="18"/>
      <c r="R16" s="19"/>
      <c r="S16" s="17"/>
      <c r="T16" s="18"/>
      <c r="U16" s="18"/>
      <c r="V16" s="18">
        <v>1</v>
      </c>
      <c r="W16" s="19"/>
      <c r="X16" s="17"/>
      <c r="Y16" s="18"/>
      <c r="Z16" s="18"/>
      <c r="AA16" s="18"/>
      <c r="AB16" s="19">
        <v>1</v>
      </c>
      <c r="AC16" s="17"/>
      <c r="AD16" s="18"/>
      <c r="AE16" s="18">
        <v>1</v>
      </c>
      <c r="AF16" s="18"/>
      <c r="AG16" s="19"/>
      <c r="AH16" s="4" t="s">
        <v>94</v>
      </c>
      <c r="AJ16" s="4" t="s">
        <v>104</v>
      </c>
      <c r="AK16" s="4" t="s">
        <v>105</v>
      </c>
      <c r="AL16" s="4" t="s">
        <v>106</v>
      </c>
    </row>
    <row r="17" spans="1:39" ht="30" x14ac:dyDescent="0.25">
      <c r="A17" s="5">
        <v>123</v>
      </c>
      <c r="B17" s="3">
        <v>42461.64539351852</v>
      </c>
      <c r="C17" s="5" t="s">
        <v>29</v>
      </c>
      <c r="D17" s="5" t="s">
        <v>30</v>
      </c>
      <c r="E17" s="5" t="s">
        <v>107</v>
      </c>
      <c r="F17" s="5" t="s">
        <v>108</v>
      </c>
      <c r="G17" s="4" t="s">
        <v>109</v>
      </c>
      <c r="H17" s="17">
        <v>1</v>
      </c>
      <c r="I17" s="18"/>
      <c r="J17" s="18"/>
      <c r="K17" s="18"/>
      <c r="L17" s="18"/>
      <c r="M17" s="19"/>
      <c r="N17" s="17"/>
      <c r="O17" s="18"/>
      <c r="P17" s="18"/>
      <c r="Q17" s="18">
        <v>1</v>
      </c>
      <c r="R17" s="19"/>
      <c r="S17" s="17"/>
      <c r="T17" s="18"/>
      <c r="U17" s="18">
        <v>1</v>
      </c>
      <c r="V17" s="18"/>
      <c r="W17" s="19"/>
      <c r="X17" s="17"/>
      <c r="Y17" s="18"/>
      <c r="Z17" s="18">
        <v>1</v>
      </c>
      <c r="AA17" s="18"/>
      <c r="AB17" s="19"/>
      <c r="AC17" s="17"/>
      <c r="AD17" s="18"/>
      <c r="AE17" s="18"/>
      <c r="AF17" s="18">
        <v>1</v>
      </c>
      <c r="AG17" s="19"/>
      <c r="AI17" s="4" t="s">
        <v>45</v>
      </c>
      <c r="AJ17" s="4" t="s">
        <v>110</v>
      </c>
      <c r="AK17" s="4" t="s">
        <v>111</v>
      </c>
      <c r="AL17" s="4" t="s">
        <v>112</v>
      </c>
    </row>
    <row r="18" spans="1:39" ht="45" x14ac:dyDescent="0.25">
      <c r="A18" s="5">
        <v>124</v>
      </c>
      <c r="B18" s="3">
        <v>42461.675381944442</v>
      </c>
      <c r="C18" s="5" t="s">
        <v>29</v>
      </c>
      <c r="D18" s="5" t="s">
        <v>30</v>
      </c>
      <c r="H18" s="17">
        <v>1</v>
      </c>
      <c r="I18" s="18"/>
      <c r="J18" s="18"/>
      <c r="K18" s="18"/>
      <c r="L18" s="18"/>
      <c r="M18" s="19"/>
      <c r="N18" s="17"/>
      <c r="O18" s="18"/>
      <c r="P18" s="18"/>
      <c r="Q18" s="18"/>
      <c r="R18" s="19">
        <v>1</v>
      </c>
      <c r="S18" s="17"/>
      <c r="T18" s="18"/>
      <c r="U18" s="18">
        <v>1</v>
      </c>
      <c r="V18" s="18"/>
      <c r="W18" s="19"/>
      <c r="X18" s="17"/>
      <c r="Y18" s="18"/>
      <c r="Z18" s="18">
        <v>1</v>
      </c>
      <c r="AA18" s="18"/>
      <c r="AB18" s="19"/>
      <c r="AC18" s="17"/>
      <c r="AD18" s="18">
        <v>1</v>
      </c>
      <c r="AE18" s="18"/>
      <c r="AF18" s="18"/>
      <c r="AG18" s="19"/>
      <c r="AH18" s="4" t="s">
        <v>113</v>
      </c>
      <c r="AI18" s="4" t="s">
        <v>114</v>
      </c>
      <c r="AJ18" s="4" t="s">
        <v>115</v>
      </c>
      <c r="AK18" s="4" t="s">
        <v>116</v>
      </c>
      <c r="AL18" s="4" t="s">
        <v>117</v>
      </c>
    </row>
    <row r="19" spans="1:39" x14ac:dyDescent="0.25">
      <c r="A19" s="5">
        <v>125</v>
      </c>
      <c r="B19" s="3">
        <v>42461.675393518519</v>
      </c>
      <c r="C19" s="5" t="s">
        <v>29</v>
      </c>
      <c r="D19" s="5" t="s">
        <v>30</v>
      </c>
      <c r="H19" s="17">
        <v>1</v>
      </c>
      <c r="I19" s="18"/>
      <c r="J19" s="18"/>
      <c r="K19" s="18"/>
      <c r="L19" s="18"/>
      <c r="M19" s="19"/>
      <c r="N19" s="17"/>
      <c r="O19" s="18"/>
      <c r="P19" s="18">
        <v>1</v>
      </c>
      <c r="Q19" s="18"/>
      <c r="R19" s="19"/>
      <c r="S19" s="17"/>
      <c r="T19" s="18">
        <v>1</v>
      </c>
      <c r="U19" s="18"/>
      <c r="V19" s="18"/>
      <c r="W19" s="19"/>
      <c r="X19" s="17"/>
      <c r="Y19" s="18">
        <v>1</v>
      </c>
      <c r="Z19" s="18"/>
      <c r="AA19" s="18"/>
      <c r="AB19" s="19"/>
      <c r="AC19" s="17">
        <v>1</v>
      </c>
      <c r="AD19" s="18"/>
      <c r="AE19" s="18"/>
      <c r="AF19" s="18"/>
      <c r="AG19" s="19"/>
    </row>
    <row r="20" spans="1:39" x14ac:dyDescent="0.25">
      <c r="A20" s="5">
        <v>126</v>
      </c>
      <c r="B20" s="3">
        <v>42461.697812500002</v>
      </c>
      <c r="C20" s="5" t="s">
        <v>29</v>
      </c>
      <c r="D20" s="5" t="s">
        <v>30</v>
      </c>
      <c r="H20" s="17">
        <v>1</v>
      </c>
      <c r="I20" s="18"/>
      <c r="J20" s="18"/>
      <c r="K20" s="18"/>
      <c r="L20" s="18"/>
      <c r="M20" s="19"/>
      <c r="N20" s="17"/>
      <c r="O20" s="18"/>
      <c r="P20" s="18">
        <v>1</v>
      </c>
      <c r="Q20" s="18"/>
      <c r="R20" s="19"/>
      <c r="S20" s="17"/>
      <c r="T20" s="18"/>
      <c r="U20" s="18">
        <v>1</v>
      </c>
      <c r="V20" s="18"/>
      <c r="W20" s="19"/>
      <c r="X20" s="17"/>
      <c r="Y20" s="18"/>
      <c r="Z20" s="18">
        <v>1</v>
      </c>
      <c r="AA20" s="18"/>
      <c r="AB20" s="19"/>
      <c r="AC20" s="17"/>
      <c r="AD20" s="18"/>
      <c r="AE20" s="18">
        <v>1</v>
      </c>
      <c r="AF20" s="18"/>
      <c r="AG20" s="19"/>
    </row>
    <row r="21" spans="1:39" ht="75" x14ac:dyDescent="0.25">
      <c r="A21" s="5">
        <v>127</v>
      </c>
      <c r="B21" s="3">
        <v>42461.710185185184</v>
      </c>
      <c r="C21" s="5" t="s">
        <v>29</v>
      </c>
      <c r="D21" s="5" t="s">
        <v>30</v>
      </c>
      <c r="E21" s="5" t="s">
        <v>118</v>
      </c>
      <c r="F21" s="5" t="s">
        <v>119</v>
      </c>
      <c r="G21" s="4" t="s">
        <v>120</v>
      </c>
      <c r="H21" s="17"/>
      <c r="I21" s="18"/>
      <c r="J21" s="18"/>
      <c r="K21" s="18"/>
      <c r="L21" s="18"/>
      <c r="M21" s="19" t="s">
        <v>121</v>
      </c>
      <c r="N21" s="17"/>
      <c r="O21" s="18"/>
      <c r="P21" s="18">
        <v>1</v>
      </c>
      <c r="Q21" s="18"/>
      <c r="R21" s="19"/>
      <c r="S21" s="17"/>
      <c r="T21" s="18">
        <v>1</v>
      </c>
      <c r="U21" s="18"/>
      <c r="V21" s="18"/>
      <c r="W21" s="19"/>
      <c r="X21" s="17"/>
      <c r="Y21" s="18"/>
      <c r="Z21" s="18">
        <v>1</v>
      </c>
      <c r="AA21" s="18"/>
      <c r="AB21" s="19"/>
      <c r="AC21" s="17"/>
      <c r="AD21" s="18">
        <v>1</v>
      </c>
      <c r="AE21" s="18"/>
      <c r="AF21" s="18"/>
      <c r="AG21" s="19"/>
      <c r="AH21" s="4" t="s">
        <v>122</v>
      </c>
      <c r="AJ21" s="4" t="s">
        <v>123</v>
      </c>
      <c r="AL21" s="4" t="s">
        <v>124</v>
      </c>
    </row>
    <row r="22" spans="1:39" ht="105" x14ac:dyDescent="0.25">
      <c r="A22" s="5">
        <v>128</v>
      </c>
      <c r="B22" s="3">
        <v>42461.806759259256</v>
      </c>
      <c r="C22" s="5" t="s">
        <v>29</v>
      </c>
      <c r="D22" s="5" t="s">
        <v>30</v>
      </c>
      <c r="E22" s="5" t="s">
        <v>125</v>
      </c>
      <c r="F22" s="5" t="s">
        <v>126</v>
      </c>
      <c r="G22" s="4" t="s">
        <v>72</v>
      </c>
      <c r="H22" s="17">
        <v>1</v>
      </c>
      <c r="I22" s="18"/>
      <c r="J22" s="18"/>
      <c r="K22" s="18"/>
      <c r="L22" s="18"/>
      <c r="M22" s="19"/>
      <c r="N22" s="17"/>
      <c r="O22" s="18"/>
      <c r="P22" s="18"/>
      <c r="Q22" s="18"/>
      <c r="R22" s="19">
        <v>1</v>
      </c>
      <c r="S22" s="17">
        <v>1</v>
      </c>
      <c r="T22" s="18"/>
      <c r="U22" s="18"/>
      <c r="V22" s="18"/>
      <c r="W22" s="19"/>
      <c r="X22" s="17"/>
      <c r="Y22" s="18"/>
      <c r="Z22" s="18"/>
      <c r="AA22" s="18">
        <v>1</v>
      </c>
      <c r="AB22" s="19"/>
      <c r="AC22" s="17"/>
      <c r="AD22" s="18">
        <v>1</v>
      </c>
      <c r="AE22" s="18"/>
      <c r="AF22" s="18"/>
      <c r="AG22" s="19"/>
      <c r="AH22" s="4" t="s">
        <v>127</v>
      </c>
      <c r="AI22" s="4" t="s">
        <v>128</v>
      </c>
      <c r="AK22" s="4" t="s">
        <v>129</v>
      </c>
      <c r="AL22" s="4" t="s">
        <v>130</v>
      </c>
    </row>
    <row r="23" spans="1:39" ht="45" x14ac:dyDescent="0.25">
      <c r="A23" s="5">
        <v>129</v>
      </c>
      <c r="B23" s="3">
        <v>42461.881412037037</v>
      </c>
      <c r="C23" s="5" t="s">
        <v>29</v>
      </c>
      <c r="D23" s="5" t="s">
        <v>30</v>
      </c>
      <c r="H23" s="17">
        <v>1</v>
      </c>
      <c r="I23" s="18"/>
      <c r="J23" s="18"/>
      <c r="K23" s="18"/>
      <c r="L23" s="18"/>
      <c r="M23" s="19"/>
      <c r="N23" s="17"/>
      <c r="O23" s="18"/>
      <c r="P23" s="18">
        <v>1</v>
      </c>
      <c r="Q23" s="18"/>
      <c r="R23" s="19"/>
      <c r="S23" s="17"/>
      <c r="T23" s="18"/>
      <c r="U23" s="18">
        <v>1</v>
      </c>
      <c r="V23" s="18"/>
      <c r="W23" s="19"/>
      <c r="X23" s="17"/>
      <c r="Y23" s="18"/>
      <c r="Z23" s="18"/>
      <c r="AA23" s="18"/>
      <c r="AB23" s="19">
        <v>1</v>
      </c>
      <c r="AC23" s="17"/>
      <c r="AD23" s="18"/>
      <c r="AE23" s="18"/>
      <c r="AF23" s="18">
        <v>1</v>
      </c>
      <c r="AG23" s="19"/>
      <c r="AI23" s="4" t="s">
        <v>131</v>
      </c>
      <c r="AJ23" s="4" t="s">
        <v>132</v>
      </c>
      <c r="AL23" s="4" t="s">
        <v>133</v>
      </c>
    </row>
    <row r="24" spans="1:39" ht="30" x14ac:dyDescent="0.25">
      <c r="A24" s="5">
        <v>130</v>
      </c>
      <c r="B24" s="3">
        <v>42462.326863425929</v>
      </c>
      <c r="C24" s="5" t="s">
        <v>29</v>
      </c>
      <c r="D24" s="5" t="s">
        <v>30</v>
      </c>
      <c r="H24" s="17"/>
      <c r="I24" s="18"/>
      <c r="J24" s="18"/>
      <c r="K24" s="18"/>
      <c r="L24" s="18"/>
      <c r="M24" s="19"/>
      <c r="N24" s="17">
        <v>1</v>
      </c>
      <c r="O24" s="18"/>
      <c r="P24" s="18"/>
      <c r="Q24" s="18"/>
      <c r="R24" s="19"/>
      <c r="S24" s="17"/>
      <c r="T24" s="18"/>
      <c r="U24" s="18">
        <v>1</v>
      </c>
      <c r="V24" s="18"/>
      <c r="W24" s="19"/>
      <c r="X24" s="17"/>
      <c r="Y24" s="18"/>
      <c r="Z24" s="18"/>
      <c r="AA24" s="18"/>
      <c r="AB24" s="19">
        <v>1</v>
      </c>
      <c r="AC24" s="17"/>
      <c r="AD24" s="18"/>
      <c r="AE24" s="18"/>
      <c r="AF24" s="18">
        <v>1</v>
      </c>
      <c r="AG24" s="19"/>
      <c r="AI24" s="4" t="s">
        <v>134</v>
      </c>
      <c r="AJ24" s="4" t="s">
        <v>135</v>
      </c>
      <c r="AK24" s="4" t="s">
        <v>136</v>
      </c>
    </row>
    <row r="25" spans="1:39" ht="195" x14ac:dyDescent="0.25">
      <c r="A25" s="5">
        <v>131</v>
      </c>
      <c r="B25" s="3">
        <v>42462.350092592591</v>
      </c>
      <c r="C25" s="5" t="s">
        <v>29</v>
      </c>
      <c r="D25" s="5" t="s">
        <v>30</v>
      </c>
      <c r="E25" s="5" t="s">
        <v>137</v>
      </c>
      <c r="F25" s="5" t="s">
        <v>138</v>
      </c>
      <c r="G25" s="4" t="s">
        <v>84</v>
      </c>
      <c r="H25" s="17">
        <v>1</v>
      </c>
      <c r="I25" s="18"/>
      <c r="J25" s="18"/>
      <c r="K25" s="18"/>
      <c r="L25" s="18"/>
      <c r="M25" s="19"/>
      <c r="N25" s="17"/>
      <c r="O25" s="18"/>
      <c r="P25" s="18">
        <v>1</v>
      </c>
      <c r="Q25" s="18"/>
      <c r="R25" s="19"/>
      <c r="S25" s="17"/>
      <c r="T25" s="18"/>
      <c r="U25" s="18"/>
      <c r="V25" s="18">
        <v>1</v>
      </c>
      <c r="W25" s="19"/>
      <c r="X25" s="17"/>
      <c r="Y25" s="18"/>
      <c r="Z25" s="18"/>
      <c r="AA25" s="18">
        <v>1</v>
      </c>
      <c r="AB25" s="19"/>
      <c r="AC25" s="17"/>
      <c r="AD25" s="18"/>
      <c r="AE25" s="18"/>
      <c r="AF25" s="18">
        <v>1</v>
      </c>
      <c r="AG25" s="19"/>
      <c r="AH25" s="4" t="s">
        <v>139</v>
      </c>
      <c r="AI25" s="4" t="s">
        <v>140</v>
      </c>
      <c r="AJ25" s="4" t="s">
        <v>141</v>
      </c>
      <c r="AK25" s="4" t="s">
        <v>142</v>
      </c>
      <c r="AL25" s="4" t="s">
        <v>143</v>
      </c>
      <c r="AM25" s="4" t="s">
        <v>144</v>
      </c>
    </row>
    <row r="26" spans="1:39" ht="240" x14ac:dyDescent="0.25">
      <c r="A26" s="5">
        <v>132</v>
      </c>
      <c r="B26" s="3">
        <v>42463.392511574071</v>
      </c>
      <c r="C26" s="5" t="s">
        <v>29</v>
      </c>
      <c r="D26" s="5" t="s">
        <v>30</v>
      </c>
      <c r="E26" s="5" t="s">
        <v>145</v>
      </c>
      <c r="F26" s="5" t="s">
        <v>146</v>
      </c>
      <c r="G26" s="4" t="s">
        <v>147</v>
      </c>
      <c r="H26" s="17">
        <v>1</v>
      </c>
      <c r="I26" s="18"/>
      <c r="J26" s="18"/>
      <c r="K26" s="18"/>
      <c r="L26" s="18"/>
      <c r="M26" s="19"/>
      <c r="N26" s="17"/>
      <c r="O26" s="18">
        <v>1</v>
      </c>
      <c r="P26" s="18"/>
      <c r="Q26" s="18"/>
      <c r="R26" s="19"/>
      <c r="S26" s="17"/>
      <c r="T26" s="18"/>
      <c r="U26" s="18">
        <v>1</v>
      </c>
      <c r="V26" s="18"/>
      <c r="W26" s="19"/>
      <c r="X26" s="17"/>
      <c r="Y26" s="18"/>
      <c r="Z26" s="18"/>
      <c r="AA26" s="18">
        <v>1</v>
      </c>
      <c r="AB26" s="19"/>
      <c r="AC26" s="17"/>
      <c r="AD26" s="18"/>
      <c r="AE26" s="18"/>
      <c r="AF26" s="18">
        <v>1</v>
      </c>
      <c r="AG26" s="19"/>
      <c r="AH26" s="4" t="s">
        <v>148</v>
      </c>
      <c r="AI26" s="4" t="s">
        <v>149</v>
      </c>
      <c r="AJ26" s="4" t="s">
        <v>150</v>
      </c>
      <c r="AK26" s="4" t="s">
        <v>151</v>
      </c>
      <c r="AL26" s="4" t="s">
        <v>152</v>
      </c>
      <c r="AM26" s="4" t="s">
        <v>153</v>
      </c>
    </row>
    <row r="27" spans="1:39" ht="195" x14ac:dyDescent="0.25">
      <c r="A27" s="5">
        <v>134</v>
      </c>
      <c r="B27" s="3">
        <v>42463.428055555552</v>
      </c>
      <c r="C27" s="5" t="s">
        <v>29</v>
      </c>
      <c r="D27" s="5" t="s">
        <v>30</v>
      </c>
      <c r="E27" s="5" t="s">
        <v>154</v>
      </c>
      <c r="F27" s="5" t="s">
        <v>155</v>
      </c>
      <c r="G27" s="4" t="s">
        <v>156</v>
      </c>
      <c r="H27" s="17">
        <v>1</v>
      </c>
      <c r="I27" s="18"/>
      <c r="J27" s="18"/>
      <c r="K27" s="18"/>
      <c r="L27" s="18"/>
      <c r="M27" s="19"/>
      <c r="N27" s="17"/>
      <c r="O27" s="18">
        <v>1</v>
      </c>
      <c r="P27" s="18"/>
      <c r="Q27" s="18"/>
      <c r="R27" s="19"/>
      <c r="S27" s="17"/>
      <c r="T27" s="18"/>
      <c r="U27" s="18">
        <v>1</v>
      </c>
      <c r="V27" s="18"/>
      <c r="W27" s="19"/>
      <c r="X27" s="17"/>
      <c r="Y27" s="18"/>
      <c r="Z27" s="18"/>
      <c r="AA27" s="18"/>
      <c r="AB27" s="19">
        <v>1</v>
      </c>
      <c r="AC27" s="17"/>
      <c r="AD27" s="18"/>
      <c r="AE27" s="18"/>
      <c r="AF27" s="18">
        <v>1</v>
      </c>
      <c r="AG27" s="19"/>
      <c r="AH27" s="4" t="s">
        <v>157</v>
      </c>
      <c r="AI27" s="4" t="s">
        <v>158</v>
      </c>
      <c r="AJ27" s="4" t="s">
        <v>159</v>
      </c>
      <c r="AK27" s="4" t="s">
        <v>160</v>
      </c>
      <c r="AL27" s="4" t="s">
        <v>161</v>
      </c>
    </row>
    <row r="28" spans="1:39" ht="60" x14ac:dyDescent="0.25">
      <c r="A28" s="5">
        <v>135</v>
      </c>
      <c r="B28" s="3">
        <v>42463.550439814811</v>
      </c>
      <c r="C28" s="5" t="s">
        <v>29</v>
      </c>
      <c r="D28" s="5" t="s">
        <v>30</v>
      </c>
      <c r="E28" s="5" t="s">
        <v>162</v>
      </c>
      <c r="F28" s="5" t="s">
        <v>163</v>
      </c>
      <c r="G28" s="4" t="s">
        <v>164</v>
      </c>
      <c r="H28" s="17">
        <v>1</v>
      </c>
      <c r="I28" s="18"/>
      <c r="J28" s="18"/>
      <c r="K28" s="18"/>
      <c r="L28" s="18"/>
      <c r="M28" s="19"/>
      <c r="N28" s="17"/>
      <c r="O28" s="18"/>
      <c r="P28" s="18"/>
      <c r="Q28" s="18"/>
      <c r="R28" s="19">
        <v>1</v>
      </c>
      <c r="S28" s="17"/>
      <c r="T28" s="18"/>
      <c r="U28" s="18"/>
      <c r="V28" s="18">
        <v>1</v>
      </c>
      <c r="W28" s="19"/>
      <c r="X28" s="17"/>
      <c r="Y28" s="18"/>
      <c r="Z28" s="18"/>
      <c r="AA28" s="18">
        <v>1</v>
      </c>
      <c r="AB28" s="19"/>
      <c r="AC28" s="17"/>
      <c r="AD28" s="18"/>
      <c r="AE28" s="18">
        <v>1</v>
      </c>
      <c r="AF28" s="18"/>
      <c r="AG28" s="19"/>
      <c r="AH28" s="4" t="s">
        <v>165</v>
      </c>
      <c r="AI28" s="4" t="s">
        <v>166</v>
      </c>
      <c r="AK28" s="4" t="s">
        <v>167</v>
      </c>
      <c r="AL28" s="4" t="s">
        <v>168</v>
      </c>
      <c r="AM28" s="4" t="s">
        <v>169</v>
      </c>
    </row>
    <row r="29" spans="1:39" ht="180" x14ac:dyDescent="0.25">
      <c r="A29" s="5">
        <v>136</v>
      </c>
      <c r="B29" s="3">
        <v>42464.345590277779</v>
      </c>
      <c r="C29" s="5" t="s">
        <v>29</v>
      </c>
      <c r="D29" s="5" t="s">
        <v>30</v>
      </c>
      <c r="E29" s="5" t="s">
        <v>170</v>
      </c>
      <c r="F29" s="5" t="s">
        <v>171</v>
      </c>
      <c r="G29" s="4" t="s">
        <v>84</v>
      </c>
      <c r="H29" s="17">
        <v>1</v>
      </c>
      <c r="I29" s="18"/>
      <c r="J29" s="18"/>
      <c r="K29" s="18"/>
      <c r="L29" s="18"/>
      <c r="M29" s="19"/>
      <c r="N29" s="17"/>
      <c r="O29" s="18"/>
      <c r="P29" s="18">
        <v>1</v>
      </c>
      <c r="Q29" s="18"/>
      <c r="R29" s="19"/>
      <c r="S29" s="17"/>
      <c r="T29" s="18"/>
      <c r="U29" s="18"/>
      <c r="V29" s="18">
        <v>1</v>
      </c>
      <c r="W29" s="19"/>
      <c r="X29" s="17"/>
      <c r="Y29" s="18"/>
      <c r="Z29" s="18"/>
      <c r="AA29" s="18">
        <v>1</v>
      </c>
      <c r="AB29" s="19"/>
      <c r="AC29" s="17"/>
      <c r="AD29" s="18">
        <v>1</v>
      </c>
      <c r="AE29" s="18"/>
      <c r="AF29" s="18"/>
      <c r="AG29" s="19"/>
      <c r="AH29" s="4" t="s">
        <v>172</v>
      </c>
      <c r="AI29" s="4" t="s">
        <v>173</v>
      </c>
      <c r="AJ29" s="4" t="s">
        <v>174</v>
      </c>
      <c r="AK29" s="4" t="s">
        <v>175</v>
      </c>
      <c r="AL29" s="4" t="s">
        <v>176</v>
      </c>
      <c r="AM29" s="4" t="s">
        <v>177</v>
      </c>
    </row>
    <row r="30" spans="1:39" ht="75" x14ac:dyDescent="0.25">
      <c r="A30" s="5">
        <v>137</v>
      </c>
      <c r="B30" s="3">
        <v>42464.38925925926</v>
      </c>
      <c r="C30" s="5" t="s">
        <v>29</v>
      </c>
      <c r="D30" s="5" t="s">
        <v>30</v>
      </c>
      <c r="E30" s="5" t="s">
        <v>178</v>
      </c>
      <c r="F30" s="5" t="s">
        <v>179</v>
      </c>
      <c r="G30" s="4" t="s">
        <v>180</v>
      </c>
      <c r="H30" s="17">
        <v>1</v>
      </c>
      <c r="I30" s="18"/>
      <c r="J30" s="18"/>
      <c r="K30" s="18"/>
      <c r="L30" s="18"/>
      <c r="M30" s="19"/>
      <c r="N30" s="17"/>
      <c r="O30" s="18"/>
      <c r="P30" s="18"/>
      <c r="Q30" s="18"/>
      <c r="R30" s="19">
        <v>1</v>
      </c>
      <c r="S30" s="17"/>
      <c r="T30" s="18"/>
      <c r="U30" s="18"/>
      <c r="V30" s="18">
        <v>1</v>
      </c>
      <c r="W30" s="19"/>
      <c r="X30" s="17"/>
      <c r="Y30" s="18"/>
      <c r="Z30" s="18"/>
      <c r="AA30" s="18"/>
      <c r="AB30" s="19">
        <v>1</v>
      </c>
      <c r="AC30" s="17"/>
      <c r="AD30" s="18"/>
      <c r="AE30" s="18"/>
      <c r="AF30" s="18"/>
      <c r="AG30" s="19">
        <v>1</v>
      </c>
      <c r="AH30" s="4" t="s">
        <v>181</v>
      </c>
      <c r="AI30" s="4" t="s">
        <v>182</v>
      </c>
      <c r="AJ30" s="4" t="s">
        <v>183</v>
      </c>
      <c r="AK30" s="4" t="s">
        <v>184</v>
      </c>
      <c r="AL30" s="4" t="s">
        <v>185</v>
      </c>
      <c r="AM30" s="4" t="s">
        <v>186</v>
      </c>
    </row>
    <row r="31" spans="1:39" ht="30" x14ac:dyDescent="0.25">
      <c r="A31" s="5">
        <v>140</v>
      </c>
      <c r="B31" s="3">
        <v>42464.487141203703</v>
      </c>
      <c r="C31" s="5" t="s">
        <v>29</v>
      </c>
      <c r="D31" s="5" t="s">
        <v>30</v>
      </c>
      <c r="E31" s="5" t="s">
        <v>187</v>
      </c>
      <c r="F31" s="5" t="s">
        <v>188</v>
      </c>
      <c r="G31" s="4" t="s">
        <v>189</v>
      </c>
      <c r="H31" s="17">
        <v>1</v>
      </c>
      <c r="I31" s="18"/>
      <c r="J31" s="18"/>
      <c r="K31" s="18"/>
      <c r="L31" s="18"/>
      <c r="M31" s="19"/>
      <c r="N31" s="17"/>
      <c r="O31" s="18"/>
      <c r="P31" s="18"/>
      <c r="Q31" s="18">
        <v>1</v>
      </c>
      <c r="R31" s="19"/>
      <c r="S31" s="17"/>
      <c r="T31" s="18"/>
      <c r="U31" s="18">
        <v>1</v>
      </c>
      <c r="V31" s="18"/>
      <c r="W31" s="19"/>
      <c r="X31" s="17"/>
      <c r="Y31" s="18"/>
      <c r="Z31" s="18"/>
      <c r="AA31" s="18">
        <v>1</v>
      </c>
      <c r="AB31" s="19"/>
      <c r="AC31" s="17"/>
      <c r="AD31" s="18"/>
      <c r="AE31" s="18"/>
      <c r="AF31" s="18">
        <v>1</v>
      </c>
      <c r="AG31" s="19"/>
      <c r="AI31" s="4" t="s">
        <v>190</v>
      </c>
      <c r="AJ31" s="4" t="s">
        <v>191</v>
      </c>
      <c r="AK31" s="4" t="s">
        <v>192</v>
      </c>
      <c r="AL31" s="4" t="s">
        <v>193</v>
      </c>
    </row>
    <row r="32" spans="1:39" ht="150" x14ac:dyDescent="0.25">
      <c r="A32" s="5">
        <v>141</v>
      </c>
      <c r="B32" s="3">
        <v>42464.588900462964</v>
      </c>
      <c r="C32" s="5" t="s">
        <v>29</v>
      </c>
      <c r="D32" s="5" t="s">
        <v>30</v>
      </c>
      <c r="E32" s="5" t="s">
        <v>194</v>
      </c>
      <c r="F32" s="5" t="s">
        <v>195</v>
      </c>
      <c r="G32" s="4" t="s">
        <v>164</v>
      </c>
      <c r="H32" s="17">
        <v>1</v>
      </c>
      <c r="I32" s="18"/>
      <c r="J32" s="18"/>
      <c r="K32" s="18"/>
      <c r="L32" s="18"/>
      <c r="M32" s="19"/>
      <c r="N32" s="17"/>
      <c r="O32" s="18"/>
      <c r="P32" s="18"/>
      <c r="Q32" s="18"/>
      <c r="R32" s="19">
        <v>1</v>
      </c>
      <c r="S32" s="17"/>
      <c r="T32" s="18"/>
      <c r="U32" s="18">
        <v>1</v>
      </c>
      <c r="V32" s="18"/>
      <c r="W32" s="19"/>
      <c r="X32" s="17"/>
      <c r="Y32" s="18"/>
      <c r="Z32" s="18"/>
      <c r="AA32" s="18"/>
      <c r="AB32" s="19">
        <v>1</v>
      </c>
      <c r="AC32" s="17"/>
      <c r="AD32" s="18">
        <v>1</v>
      </c>
      <c r="AE32" s="18"/>
      <c r="AF32" s="18"/>
      <c r="AG32" s="19"/>
      <c r="AH32" s="4" t="s">
        <v>196</v>
      </c>
      <c r="AI32" s="4" t="s">
        <v>197</v>
      </c>
      <c r="AJ32" s="4" t="s">
        <v>198</v>
      </c>
      <c r="AK32" s="4" t="s">
        <v>199</v>
      </c>
      <c r="AL32" s="4" t="s">
        <v>200</v>
      </c>
      <c r="AM32" s="4" t="s">
        <v>201</v>
      </c>
    </row>
    <row r="33" spans="1:39" ht="225" x14ac:dyDescent="0.25">
      <c r="A33" s="5">
        <v>143</v>
      </c>
      <c r="B33" s="3">
        <v>42464.776608796295</v>
      </c>
      <c r="C33" s="5" t="s">
        <v>29</v>
      </c>
      <c r="D33" s="5" t="s">
        <v>30</v>
      </c>
      <c r="H33" s="17">
        <v>1</v>
      </c>
      <c r="I33" s="18"/>
      <c r="J33" s="18"/>
      <c r="K33" s="18"/>
      <c r="L33" s="18"/>
      <c r="M33" s="19"/>
      <c r="N33" s="17"/>
      <c r="O33" s="18"/>
      <c r="P33" s="18"/>
      <c r="Q33" s="18">
        <v>1</v>
      </c>
      <c r="R33" s="19"/>
      <c r="S33" s="17"/>
      <c r="T33" s="18">
        <v>1</v>
      </c>
      <c r="U33" s="18"/>
      <c r="V33" s="18"/>
      <c r="W33" s="19"/>
      <c r="X33" s="17"/>
      <c r="Y33" s="18"/>
      <c r="Z33" s="18"/>
      <c r="AA33" s="18">
        <v>1</v>
      </c>
      <c r="AB33" s="19"/>
      <c r="AC33" s="17"/>
      <c r="AD33" s="18">
        <v>1</v>
      </c>
      <c r="AE33" s="18"/>
      <c r="AF33" s="18"/>
      <c r="AG33" s="19"/>
      <c r="AH33" s="4" t="s">
        <v>202</v>
      </c>
      <c r="AI33" s="4" t="s">
        <v>203</v>
      </c>
      <c r="AJ33" s="4" t="s">
        <v>204</v>
      </c>
      <c r="AK33" s="4" t="s">
        <v>205</v>
      </c>
      <c r="AL33" s="4" t="s">
        <v>206</v>
      </c>
      <c r="AM33" s="4" t="s">
        <v>207</v>
      </c>
    </row>
    <row r="34" spans="1:39" x14ac:dyDescent="0.25">
      <c r="A34" s="5">
        <v>144</v>
      </c>
      <c r="B34" s="3">
        <v>42464.769155092596</v>
      </c>
      <c r="C34" s="5" t="s">
        <v>29</v>
      </c>
      <c r="D34" s="5" t="s">
        <v>30</v>
      </c>
      <c r="H34" s="17"/>
      <c r="I34" s="18"/>
      <c r="J34" s="18"/>
      <c r="K34" s="18"/>
      <c r="L34" s="18"/>
      <c r="M34" s="19"/>
      <c r="N34" s="17"/>
      <c r="O34" s="18"/>
      <c r="P34" s="18"/>
      <c r="Q34" s="18"/>
      <c r="R34" s="19"/>
      <c r="S34" s="17"/>
      <c r="T34" s="18"/>
      <c r="U34" s="18"/>
      <c r="V34" s="18"/>
      <c r="W34" s="19"/>
      <c r="X34" s="17"/>
      <c r="Y34" s="18"/>
      <c r="Z34" s="18"/>
      <c r="AA34" s="18"/>
      <c r="AB34" s="19"/>
      <c r="AC34" s="17"/>
      <c r="AD34" s="18"/>
      <c r="AE34" s="18"/>
      <c r="AF34" s="18"/>
      <c r="AG34" s="19"/>
    </row>
    <row r="35" spans="1:39" ht="60" x14ac:dyDescent="0.25">
      <c r="A35" s="5">
        <v>145</v>
      </c>
      <c r="B35" s="3">
        <v>42465.331736111111</v>
      </c>
      <c r="C35" s="5" t="s">
        <v>29</v>
      </c>
      <c r="D35" s="5" t="s">
        <v>30</v>
      </c>
      <c r="E35" s="5" t="s">
        <v>208</v>
      </c>
      <c r="F35" s="5" t="s">
        <v>209</v>
      </c>
      <c r="G35" s="4" t="s">
        <v>164</v>
      </c>
      <c r="H35" s="17">
        <v>1</v>
      </c>
      <c r="I35" s="18"/>
      <c r="J35" s="18"/>
      <c r="K35" s="18"/>
      <c r="L35" s="18"/>
      <c r="M35" s="19"/>
      <c r="N35" s="17"/>
      <c r="O35" s="18"/>
      <c r="P35" s="18"/>
      <c r="Q35" s="18">
        <v>1</v>
      </c>
      <c r="R35" s="19"/>
      <c r="S35" s="17"/>
      <c r="T35" s="18">
        <v>1</v>
      </c>
      <c r="U35" s="18"/>
      <c r="V35" s="18"/>
      <c r="W35" s="19"/>
      <c r="X35" s="17"/>
      <c r="Y35" s="18"/>
      <c r="Z35" s="18"/>
      <c r="AA35" s="18"/>
      <c r="AB35" s="19">
        <v>1</v>
      </c>
      <c r="AC35" s="17"/>
      <c r="AD35" s="18"/>
      <c r="AE35" s="18"/>
      <c r="AF35" s="18">
        <v>1</v>
      </c>
      <c r="AG35" s="19"/>
      <c r="AJ35" s="4" t="s">
        <v>210</v>
      </c>
      <c r="AK35" s="4" t="s">
        <v>211</v>
      </c>
      <c r="AL35" s="4" t="s">
        <v>212</v>
      </c>
    </row>
    <row r="36" spans="1:39" ht="30" x14ac:dyDescent="0.25">
      <c r="A36" s="5">
        <v>146</v>
      </c>
      <c r="B36" s="3">
        <v>42465.375914351855</v>
      </c>
      <c r="C36" s="5" t="s">
        <v>29</v>
      </c>
      <c r="D36" s="5" t="s">
        <v>30</v>
      </c>
      <c r="G36" s="4" t="s">
        <v>189</v>
      </c>
      <c r="H36" s="17">
        <v>1</v>
      </c>
      <c r="I36" s="18"/>
      <c r="J36" s="18"/>
      <c r="K36" s="18"/>
      <c r="L36" s="18"/>
      <c r="M36" s="19"/>
      <c r="N36" s="17"/>
      <c r="O36" s="18"/>
      <c r="P36" s="18"/>
      <c r="Q36" s="18"/>
      <c r="R36" s="19">
        <v>1</v>
      </c>
      <c r="S36" s="17">
        <v>1</v>
      </c>
      <c r="T36" s="18"/>
      <c r="U36" s="18"/>
      <c r="V36" s="18"/>
      <c r="W36" s="19"/>
      <c r="X36" s="17"/>
      <c r="Y36" s="18"/>
      <c r="Z36" s="18"/>
      <c r="AA36" s="18">
        <v>1</v>
      </c>
      <c r="AB36" s="19"/>
      <c r="AC36" s="17"/>
      <c r="AD36" s="18"/>
      <c r="AE36" s="18">
        <v>1</v>
      </c>
      <c r="AF36" s="18"/>
      <c r="AG36" s="19"/>
      <c r="AH36" s="4" t="s">
        <v>213</v>
      </c>
      <c r="AJ36" s="4" t="s">
        <v>214</v>
      </c>
    </row>
    <row r="37" spans="1:39" ht="60" x14ac:dyDescent="0.25">
      <c r="A37" s="5">
        <v>147</v>
      </c>
      <c r="B37" s="3">
        <v>42465.756215277775</v>
      </c>
      <c r="C37" s="5" t="s">
        <v>29</v>
      </c>
      <c r="D37" s="5" t="s">
        <v>30</v>
      </c>
      <c r="E37" s="5" t="s">
        <v>215</v>
      </c>
      <c r="F37" s="5" t="s">
        <v>216</v>
      </c>
      <c r="G37" s="4" t="s">
        <v>217</v>
      </c>
      <c r="H37" s="17">
        <v>1</v>
      </c>
      <c r="I37" s="18"/>
      <c r="J37" s="18"/>
      <c r="K37" s="18"/>
      <c r="L37" s="18"/>
      <c r="M37" s="19"/>
      <c r="N37" s="17"/>
      <c r="O37" s="18"/>
      <c r="P37" s="18"/>
      <c r="Q37" s="18">
        <v>1</v>
      </c>
      <c r="R37" s="19"/>
      <c r="S37" s="17"/>
      <c r="T37" s="18"/>
      <c r="U37" s="18"/>
      <c r="V37" s="18"/>
      <c r="W37" s="19">
        <v>1</v>
      </c>
      <c r="X37" s="17"/>
      <c r="Y37" s="18"/>
      <c r="Z37" s="18"/>
      <c r="AA37" s="18">
        <v>1</v>
      </c>
      <c r="AB37" s="19"/>
      <c r="AC37" s="17"/>
      <c r="AD37" s="18"/>
      <c r="AE37" s="18"/>
      <c r="AF37" s="18">
        <v>1</v>
      </c>
      <c r="AG37" s="19"/>
      <c r="AH37" s="4" t="s">
        <v>218</v>
      </c>
      <c r="AI37" s="4" t="s">
        <v>219</v>
      </c>
      <c r="AJ37" s="4" t="s">
        <v>220</v>
      </c>
      <c r="AK37" s="4" t="s">
        <v>221</v>
      </c>
      <c r="AL37" s="4" t="s">
        <v>222</v>
      </c>
    </row>
    <row r="38" spans="1:39" ht="120" x14ac:dyDescent="0.25">
      <c r="A38" s="5">
        <v>149</v>
      </c>
      <c r="B38" s="3">
        <v>42465.769641203704</v>
      </c>
      <c r="C38" s="5" t="s">
        <v>29</v>
      </c>
      <c r="D38" s="5" t="s">
        <v>30</v>
      </c>
      <c r="E38" s="5" t="s">
        <v>64</v>
      </c>
      <c r="F38" s="5" t="s">
        <v>223</v>
      </c>
      <c r="G38" s="4" t="s">
        <v>224</v>
      </c>
      <c r="H38" s="17">
        <v>1</v>
      </c>
      <c r="I38" s="18"/>
      <c r="J38" s="18"/>
      <c r="K38" s="18"/>
      <c r="L38" s="18"/>
      <c r="M38" s="19"/>
      <c r="N38" s="17"/>
      <c r="O38" s="18"/>
      <c r="P38" s="18"/>
      <c r="Q38" s="18">
        <v>1</v>
      </c>
      <c r="R38" s="19"/>
      <c r="S38" s="17"/>
      <c r="T38" s="18">
        <v>1</v>
      </c>
      <c r="U38" s="18"/>
      <c r="V38" s="18"/>
      <c r="W38" s="19"/>
      <c r="X38" s="17"/>
      <c r="Y38" s="18"/>
      <c r="Z38" s="18">
        <v>1</v>
      </c>
      <c r="AA38" s="18"/>
      <c r="AB38" s="19"/>
      <c r="AC38" s="17">
        <v>1</v>
      </c>
      <c r="AD38" s="18"/>
      <c r="AE38" s="18"/>
      <c r="AF38" s="18"/>
      <c r="AG38" s="19"/>
      <c r="AH38" s="4" t="s">
        <v>225</v>
      </c>
      <c r="AI38" s="4" t="s">
        <v>226</v>
      </c>
      <c r="AJ38" s="4" t="s">
        <v>227</v>
      </c>
      <c r="AK38" s="4" t="s">
        <v>228</v>
      </c>
      <c r="AL38" s="4" t="s">
        <v>229</v>
      </c>
      <c r="AM38" s="4" t="s">
        <v>230</v>
      </c>
    </row>
    <row r="39" spans="1:39" ht="165" x14ac:dyDescent="0.25">
      <c r="A39" s="5">
        <v>150</v>
      </c>
      <c r="B39" s="3">
        <v>42466.545775462961</v>
      </c>
      <c r="C39" s="5" t="s">
        <v>29</v>
      </c>
      <c r="D39" s="5" t="s">
        <v>30</v>
      </c>
      <c r="E39" s="5" t="s">
        <v>231</v>
      </c>
      <c r="F39" s="5" t="s">
        <v>232</v>
      </c>
      <c r="G39" s="4" t="s">
        <v>233</v>
      </c>
      <c r="H39" s="17">
        <v>1</v>
      </c>
      <c r="I39" s="18"/>
      <c r="J39" s="18"/>
      <c r="K39" s="18"/>
      <c r="L39" s="18"/>
      <c r="M39" s="19"/>
      <c r="N39" s="17"/>
      <c r="O39" s="18"/>
      <c r="P39" s="18"/>
      <c r="Q39" s="18">
        <v>1</v>
      </c>
      <c r="R39" s="19"/>
      <c r="S39" s="17"/>
      <c r="T39" s="18"/>
      <c r="U39" s="18"/>
      <c r="V39" s="18"/>
      <c r="W39" s="19">
        <v>1</v>
      </c>
      <c r="X39" s="17"/>
      <c r="Y39" s="18"/>
      <c r="Z39" s="18"/>
      <c r="AA39" s="18">
        <v>1</v>
      </c>
      <c r="AB39" s="19"/>
      <c r="AC39" s="17"/>
      <c r="AD39" s="18"/>
      <c r="AE39" s="18">
        <v>1</v>
      </c>
      <c r="AF39" s="18"/>
      <c r="AG39" s="19"/>
      <c r="AH39" s="4" t="s">
        <v>234</v>
      </c>
      <c r="AI39" s="4" t="s">
        <v>235</v>
      </c>
      <c r="AJ39" s="4" t="s">
        <v>236</v>
      </c>
      <c r="AK39" s="4" t="s">
        <v>237</v>
      </c>
      <c r="AL39" s="4" t="s">
        <v>238</v>
      </c>
      <c r="AM39" s="4" t="s">
        <v>239</v>
      </c>
    </row>
    <row r="40" spans="1:39" ht="90" x14ac:dyDescent="0.25">
      <c r="A40" s="5">
        <v>151</v>
      </c>
      <c r="B40" s="3">
        <v>42466.683796296296</v>
      </c>
      <c r="C40" s="5" t="s">
        <v>29</v>
      </c>
      <c r="D40" s="5" t="s">
        <v>30</v>
      </c>
      <c r="E40" s="5" t="s">
        <v>240</v>
      </c>
      <c r="F40" s="5" t="s">
        <v>241</v>
      </c>
      <c r="G40" s="4" t="s">
        <v>224</v>
      </c>
      <c r="H40" s="17">
        <v>1</v>
      </c>
      <c r="I40" s="18"/>
      <c r="J40" s="18"/>
      <c r="K40" s="18"/>
      <c r="L40" s="18"/>
      <c r="M40" s="19"/>
      <c r="N40" s="17">
        <v>1</v>
      </c>
      <c r="O40" s="18"/>
      <c r="P40" s="18"/>
      <c r="Q40" s="18"/>
      <c r="R40" s="19"/>
      <c r="S40" s="17"/>
      <c r="T40" s="18"/>
      <c r="U40" s="18">
        <v>1</v>
      </c>
      <c r="V40" s="18"/>
      <c r="W40" s="19"/>
      <c r="X40" s="17"/>
      <c r="Y40" s="18"/>
      <c r="Z40" s="18"/>
      <c r="AA40" s="18"/>
      <c r="AB40" s="19">
        <v>1</v>
      </c>
      <c r="AC40" s="17"/>
      <c r="AD40" s="18"/>
      <c r="AE40" s="18"/>
      <c r="AF40" s="18">
        <v>1</v>
      </c>
      <c r="AG40" s="19"/>
      <c r="AH40" s="4" t="s">
        <v>242</v>
      </c>
      <c r="AJ40" s="4" t="s">
        <v>243</v>
      </c>
      <c r="AK40" s="4" t="s">
        <v>244</v>
      </c>
      <c r="AL40" s="4" t="s">
        <v>244</v>
      </c>
      <c r="AM40" s="4" t="s">
        <v>245</v>
      </c>
    </row>
    <row r="41" spans="1:39" ht="75" x14ac:dyDescent="0.25">
      <c r="A41" s="5">
        <v>152</v>
      </c>
      <c r="B41" s="3">
        <v>42467.392789351848</v>
      </c>
      <c r="C41" s="5" t="s">
        <v>29</v>
      </c>
      <c r="D41" s="5" t="s">
        <v>30</v>
      </c>
      <c r="E41" s="5" t="s">
        <v>246</v>
      </c>
      <c r="F41" s="5" t="s">
        <v>247</v>
      </c>
      <c r="G41" s="4" t="s">
        <v>248</v>
      </c>
      <c r="H41" s="17">
        <v>1</v>
      </c>
      <c r="I41" s="18"/>
      <c r="J41" s="18"/>
      <c r="K41" s="18"/>
      <c r="L41" s="18"/>
      <c r="M41" s="19"/>
      <c r="N41" s="17"/>
      <c r="O41" s="18"/>
      <c r="P41" s="18"/>
      <c r="Q41" s="18"/>
      <c r="R41" s="19"/>
      <c r="S41" s="17"/>
      <c r="T41" s="18"/>
      <c r="U41" s="18"/>
      <c r="V41" s="18">
        <v>1</v>
      </c>
      <c r="W41" s="19"/>
      <c r="X41" s="17"/>
      <c r="Y41" s="18"/>
      <c r="Z41" s="18"/>
      <c r="AA41" s="18"/>
      <c r="AB41" s="19">
        <v>1</v>
      </c>
      <c r="AC41" s="17"/>
      <c r="AD41" s="18"/>
      <c r="AE41" s="18">
        <v>1</v>
      </c>
      <c r="AF41" s="18"/>
      <c r="AG41" s="19"/>
      <c r="AH41" s="4" t="s">
        <v>249</v>
      </c>
      <c r="AI41" s="4" t="s">
        <v>250</v>
      </c>
      <c r="AJ41" s="4" t="s">
        <v>250</v>
      </c>
      <c r="AK41" s="4" t="s">
        <v>251</v>
      </c>
      <c r="AL41" s="4" t="s">
        <v>252</v>
      </c>
      <c r="AM41" s="4" t="s">
        <v>253</v>
      </c>
    </row>
    <row r="42" spans="1:39" ht="75" x14ac:dyDescent="0.25">
      <c r="A42" s="5">
        <v>154</v>
      </c>
      <c r="B42" s="3">
        <v>42467.394699074073</v>
      </c>
      <c r="C42" s="5" t="s">
        <v>29</v>
      </c>
      <c r="D42" s="5" t="s">
        <v>30</v>
      </c>
      <c r="H42" s="17">
        <v>1</v>
      </c>
      <c r="I42" s="18"/>
      <c r="J42" s="18"/>
      <c r="K42" s="18"/>
      <c r="L42" s="18"/>
      <c r="M42" s="19"/>
      <c r="N42" s="17">
        <v>1</v>
      </c>
      <c r="O42" s="18"/>
      <c r="P42" s="18"/>
      <c r="Q42" s="18"/>
      <c r="R42" s="19"/>
      <c r="S42" s="17"/>
      <c r="T42" s="18">
        <v>1</v>
      </c>
      <c r="U42" s="18"/>
      <c r="V42" s="18"/>
      <c r="W42" s="19"/>
      <c r="X42" s="17"/>
      <c r="Y42" s="18">
        <v>1</v>
      </c>
      <c r="Z42" s="18"/>
      <c r="AA42" s="18"/>
      <c r="AB42" s="19"/>
      <c r="AC42" s="17">
        <v>1</v>
      </c>
      <c r="AD42" s="18"/>
      <c r="AE42" s="18"/>
      <c r="AF42" s="18"/>
      <c r="AG42" s="19"/>
      <c r="AH42" s="4" t="s">
        <v>254</v>
      </c>
      <c r="AJ42" s="4" t="s">
        <v>255</v>
      </c>
      <c r="AK42" s="4" t="s">
        <v>256</v>
      </c>
      <c r="AL42" s="4" t="s">
        <v>257</v>
      </c>
    </row>
    <row r="43" spans="1:39" ht="225" x14ac:dyDescent="0.25">
      <c r="A43" s="5">
        <v>156</v>
      </c>
      <c r="B43" s="3">
        <v>42467.761030092595</v>
      </c>
      <c r="C43" s="5" t="s">
        <v>29</v>
      </c>
      <c r="D43" s="5" t="s">
        <v>30</v>
      </c>
      <c r="H43" s="17">
        <v>1</v>
      </c>
      <c r="I43" s="18"/>
      <c r="J43" s="18"/>
      <c r="K43" s="18"/>
      <c r="L43" s="18"/>
      <c r="M43" s="19"/>
      <c r="N43" s="17"/>
      <c r="O43" s="18">
        <v>1</v>
      </c>
      <c r="P43" s="18"/>
      <c r="Q43" s="18"/>
      <c r="R43" s="19"/>
      <c r="S43" s="17"/>
      <c r="T43" s="18"/>
      <c r="U43" s="18"/>
      <c r="V43" s="18"/>
      <c r="W43" s="19"/>
      <c r="X43" s="17"/>
      <c r="Y43" s="18"/>
      <c r="Z43" s="18">
        <v>1</v>
      </c>
      <c r="AA43" s="18"/>
      <c r="AB43" s="19"/>
      <c r="AC43" s="17"/>
      <c r="AD43" s="18"/>
      <c r="AE43" s="18"/>
      <c r="AF43" s="18">
        <v>1</v>
      </c>
      <c r="AG43" s="19"/>
      <c r="AH43" s="4" t="s">
        <v>258</v>
      </c>
      <c r="AI43" s="4" t="s">
        <v>259</v>
      </c>
      <c r="AJ43" s="4" t="s">
        <v>260</v>
      </c>
      <c r="AK43" s="4" t="s">
        <v>261</v>
      </c>
      <c r="AL43" s="4" t="s">
        <v>262</v>
      </c>
      <c r="AM43" s="4" t="s">
        <v>263</v>
      </c>
    </row>
    <row r="44" spans="1:39" ht="240" x14ac:dyDescent="0.25">
      <c r="A44" s="5">
        <v>159</v>
      </c>
      <c r="B44" s="3">
        <v>42468.821180555555</v>
      </c>
      <c r="C44" s="5" t="s">
        <v>29</v>
      </c>
      <c r="D44" s="5" t="s">
        <v>30</v>
      </c>
      <c r="H44" s="17">
        <v>1</v>
      </c>
      <c r="I44" s="18"/>
      <c r="J44" s="18"/>
      <c r="K44" s="18"/>
      <c r="L44" s="18"/>
      <c r="M44" s="19"/>
      <c r="N44" s="17"/>
      <c r="O44" s="18">
        <v>1</v>
      </c>
      <c r="P44" s="18"/>
      <c r="Q44" s="18"/>
      <c r="R44" s="19"/>
      <c r="S44" s="17"/>
      <c r="T44" s="18"/>
      <c r="U44" s="18">
        <v>1</v>
      </c>
      <c r="V44" s="18"/>
      <c r="W44" s="19"/>
      <c r="X44" s="17"/>
      <c r="Y44" s="18"/>
      <c r="Z44" s="18"/>
      <c r="AA44" s="18">
        <v>1</v>
      </c>
      <c r="AB44" s="19"/>
      <c r="AC44" s="17"/>
      <c r="AD44" s="18"/>
      <c r="AE44" s="18">
        <v>1</v>
      </c>
      <c r="AF44" s="18"/>
      <c r="AG44" s="19"/>
      <c r="AH44" s="4" t="s">
        <v>264</v>
      </c>
      <c r="AI44" s="4" t="s">
        <v>265</v>
      </c>
      <c r="AJ44" s="4" t="s">
        <v>266</v>
      </c>
      <c r="AK44" s="4" t="s">
        <v>267</v>
      </c>
      <c r="AL44" s="4" t="s">
        <v>268</v>
      </c>
      <c r="AM44" s="4" t="s">
        <v>269</v>
      </c>
    </row>
    <row r="45" spans="1:39" ht="45" x14ac:dyDescent="0.25">
      <c r="A45" s="5">
        <v>160</v>
      </c>
      <c r="B45" s="3">
        <v>42471.443784722222</v>
      </c>
      <c r="C45" s="5" t="s">
        <v>29</v>
      </c>
      <c r="D45" s="5" t="s">
        <v>30</v>
      </c>
      <c r="E45" s="5" t="s">
        <v>270</v>
      </c>
      <c r="F45" s="5" t="s">
        <v>271</v>
      </c>
      <c r="G45" s="4" t="s">
        <v>84</v>
      </c>
      <c r="H45" s="17">
        <v>1</v>
      </c>
      <c r="I45" s="18"/>
      <c r="J45" s="18"/>
      <c r="K45" s="18"/>
      <c r="L45" s="18"/>
      <c r="M45" s="19"/>
      <c r="N45" s="17"/>
      <c r="O45" s="18"/>
      <c r="P45" s="18"/>
      <c r="Q45" s="18"/>
      <c r="R45" s="19">
        <v>1</v>
      </c>
      <c r="S45" s="17"/>
      <c r="T45" s="18"/>
      <c r="U45" s="18">
        <v>1</v>
      </c>
      <c r="V45" s="18"/>
      <c r="W45" s="19"/>
      <c r="X45" s="17"/>
      <c r="Y45" s="18"/>
      <c r="Z45" s="18">
        <v>1</v>
      </c>
      <c r="AA45" s="18"/>
      <c r="AB45" s="19"/>
      <c r="AC45" s="17"/>
      <c r="AD45" s="18"/>
      <c r="AE45" s="18"/>
      <c r="AF45" s="18">
        <v>1</v>
      </c>
      <c r="AG45" s="19"/>
      <c r="AH45" s="4" t="s">
        <v>272</v>
      </c>
      <c r="AJ45" s="4" t="s">
        <v>273</v>
      </c>
      <c r="AK45" s="4" t="s">
        <v>274</v>
      </c>
      <c r="AL45" s="4" t="s">
        <v>275</v>
      </c>
    </row>
    <row r="46" spans="1:39" ht="45" x14ac:dyDescent="0.25">
      <c r="A46" s="5">
        <v>162</v>
      </c>
      <c r="B46" s="3">
        <v>42473.554039351853</v>
      </c>
      <c r="C46" s="5" t="s">
        <v>29</v>
      </c>
      <c r="D46" s="5" t="s">
        <v>30</v>
      </c>
      <c r="E46" s="5" t="s">
        <v>276</v>
      </c>
      <c r="F46" s="5" t="s">
        <v>277</v>
      </c>
      <c r="G46" s="4" t="s">
        <v>278</v>
      </c>
      <c r="H46" s="17">
        <v>1</v>
      </c>
      <c r="I46" s="18"/>
      <c r="J46" s="18"/>
      <c r="K46" s="18"/>
      <c r="L46" s="18"/>
      <c r="M46" s="19"/>
      <c r="N46" s="17"/>
      <c r="O46" s="18"/>
      <c r="P46" s="18">
        <v>1</v>
      </c>
      <c r="Q46" s="18"/>
      <c r="R46" s="19"/>
      <c r="S46" s="17"/>
      <c r="T46" s="18"/>
      <c r="U46" s="18"/>
      <c r="V46" s="18">
        <v>1</v>
      </c>
      <c r="W46" s="19"/>
      <c r="X46" s="17"/>
      <c r="Y46" s="18"/>
      <c r="Z46" s="18"/>
      <c r="AA46" s="18">
        <v>1</v>
      </c>
      <c r="AB46" s="19"/>
      <c r="AC46" s="17"/>
      <c r="AD46" s="18"/>
      <c r="AE46" s="18">
        <v>1</v>
      </c>
      <c r="AF46" s="18"/>
      <c r="AG46" s="19"/>
      <c r="AH46" s="4" t="s">
        <v>279</v>
      </c>
      <c r="AI46" s="4" t="s">
        <v>280</v>
      </c>
      <c r="AJ46" s="4" t="s">
        <v>281</v>
      </c>
      <c r="AK46" s="4" t="s">
        <v>282</v>
      </c>
      <c r="AL46" s="4" t="s">
        <v>283</v>
      </c>
    </row>
    <row r="47" spans="1:39" x14ac:dyDescent="0.25">
      <c r="H47" s="21">
        <f>SUM(H4:H46)</f>
        <v>37</v>
      </c>
      <c r="I47" s="22">
        <f t="shared" ref="I47:M47" si="0">SUM(I4:I46)</f>
        <v>0</v>
      </c>
      <c r="J47" s="22">
        <f t="shared" si="0"/>
        <v>1</v>
      </c>
      <c r="K47" s="22">
        <f t="shared" si="0"/>
        <v>0</v>
      </c>
      <c r="L47" s="22">
        <f t="shared" si="0"/>
        <v>0</v>
      </c>
      <c r="M47" s="23">
        <f t="shared" si="0"/>
        <v>0</v>
      </c>
      <c r="N47" s="21">
        <f t="shared" ref="N47" si="1">SUM(N4:N46)</f>
        <v>4</v>
      </c>
      <c r="O47" s="22">
        <f t="shared" ref="O47" si="2">SUM(O4:O46)</f>
        <v>6</v>
      </c>
      <c r="P47" s="22">
        <f t="shared" ref="P47" si="3">SUM(P4:P46)</f>
        <v>10</v>
      </c>
      <c r="Q47" s="22">
        <f t="shared" ref="Q47" si="4">SUM(Q4:Q46)</f>
        <v>8</v>
      </c>
      <c r="R47" s="23">
        <f t="shared" ref="R47" si="5">SUM(R4:R46)</f>
        <v>12</v>
      </c>
      <c r="S47" s="21">
        <f t="shared" ref="S47" si="6">SUM(S4:S46)</f>
        <v>3</v>
      </c>
      <c r="T47" s="22">
        <f t="shared" ref="T47" si="7">SUM(T4:T46)</f>
        <v>8</v>
      </c>
      <c r="U47" s="22">
        <f t="shared" ref="U47" si="8">SUM(U4:U46)</f>
        <v>15</v>
      </c>
      <c r="V47" s="22">
        <f t="shared" ref="V47" si="9">SUM(V4:V46)</f>
        <v>10</v>
      </c>
      <c r="W47" s="23">
        <f t="shared" ref="W47" si="10">SUM(W4:W46)</f>
        <v>4</v>
      </c>
      <c r="X47" s="21">
        <f t="shared" ref="X47" si="11">SUM(X4:X46)</f>
        <v>0</v>
      </c>
      <c r="Y47" s="22">
        <f t="shared" ref="Y47" si="12">SUM(Y4:Y46)</f>
        <v>3</v>
      </c>
      <c r="Z47" s="22">
        <f t="shared" ref="Z47" si="13">SUM(Z4:Z46)</f>
        <v>10</v>
      </c>
      <c r="AA47" s="22">
        <f t="shared" ref="AA47" si="14">SUM(AA4:AA46)</f>
        <v>17</v>
      </c>
      <c r="AB47" s="23">
        <f t="shared" ref="AB47" si="15">SUM(AB4:AB46)</f>
        <v>11</v>
      </c>
      <c r="AC47" s="21">
        <f t="shared" ref="AC47" si="16">SUM(AC4:AC46)</f>
        <v>3</v>
      </c>
      <c r="AD47" s="22">
        <f t="shared" ref="AD47" si="17">SUM(AD4:AD46)</f>
        <v>11</v>
      </c>
      <c r="AE47" s="22">
        <f t="shared" ref="AE47" si="18">SUM(AE4:AE46)</f>
        <v>11</v>
      </c>
      <c r="AF47" s="22">
        <f t="shared" ref="AF47" si="19">SUM(AF4:AF46)</f>
        <v>14</v>
      </c>
      <c r="AG47" s="23">
        <f t="shared" ref="AG47" si="20">SUM(AG4:AG46)</f>
        <v>2</v>
      </c>
    </row>
    <row r="48" spans="1:39" s="7" customFormat="1" x14ac:dyDescent="0.25">
      <c r="G48" s="8"/>
      <c r="H48" s="24">
        <f>H47/SUM($H$47:$M$47)</f>
        <v>0.97368421052631582</v>
      </c>
      <c r="I48" s="25">
        <f t="shared" ref="I48:M48" si="21">I47/SUM($H$47:$M$47)</f>
        <v>0</v>
      </c>
      <c r="J48" s="25">
        <f t="shared" si="21"/>
        <v>2.6315789473684209E-2</v>
      </c>
      <c r="K48" s="25">
        <f t="shared" si="21"/>
        <v>0</v>
      </c>
      <c r="L48" s="25">
        <f t="shared" si="21"/>
        <v>0</v>
      </c>
      <c r="M48" s="26">
        <f t="shared" si="21"/>
        <v>0</v>
      </c>
      <c r="N48" s="24">
        <f>N47/SUM($N$47:$R$47)</f>
        <v>0.1</v>
      </c>
      <c r="O48" s="25">
        <f t="shared" ref="O48:R48" si="22">O47/SUM($N$47:$R$47)</f>
        <v>0.15</v>
      </c>
      <c r="P48" s="25">
        <f t="shared" si="22"/>
        <v>0.25</v>
      </c>
      <c r="Q48" s="25">
        <f t="shared" si="22"/>
        <v>0.2</v>
      </c>
      <c r="R48" s="26">
        <f t="shared" si="22"/>
        <v>0.3</v>
      </c>
      <c r="S48" s="24">
        <f>S47/SUM($S$47:$W$47)</f>
        <v>7.4999999999999997E-2</v>
      </c>
      <c r="T48" s="25">
        <f t="shared" ref="T48:W48" si="23">T47/SUM($S$47:$W$47)</f>
        <v>0.2</v>
      </c>
      <c r="U48" s="25">
        <f t="shared" si="23"/>
        <v>0.375</v>
      </c>
      <c r="V48" s="25">
        <f t="shared" si="23"/>
        <v>0.25</v>
      </c>
      <c r="W48" s="26">
        <f t="shared" si="23"/>
        <v>0.1</v>
      </c>
      <c r="X48" s="24">
        <f>X47/SUM($X$47:$AB$47)</f>
        <v>0</v>
      </c>
      <c r="Y48" s="25">
        <f t="shared" ref="Y48:AB48" si="24">Y47/SUM($X$47:$AB$47)</f>
        <v>7.3170731707317069E-2</v>
      </c>
      <c r="Z48" s="25">
        <f t="shared" si="24"/>
        <v>0.24390243902439024</v>
      </c>
      <c r="AA48" s="25">
        <f t="shared" si="24"/>
        <v>0.41463414634146339</v>
      </c>
      <c r="AB48" s="26">
        <f t="shared" si="24"/>
        <v>0.26829268292682928</v>
      </c>
      <c r="AC48" s="24">
        <f>AC47/SUM($AC$47:$AG$47)</f>
        <v>7.3170731707317069E-2</v>
      </c>
      <c r="AD48" s="25">
        <f t="shared" ref="AD48:AG48" si="25">AD47/SUM($AC$47:$AG$47)</f>
        <v>0.26829268292682928</v>
      </c>
      <c r="AE48" s="25">
        <f t="shared" si="25"/>
        <v>0.26829268292682928</v>
      </c>
      <c r="AF48" s="25">
        <f t="shared" si="25"/>
        <v>0.34146341463414637</v>
      </c>
      <c r="AG48" s="26">
        <f t="shared" si="25"/>
        <v>4.878048780487805E-2</v>
      </c>
      <c r="AH48" s="8"/>
      <c r="AI48" s="8"/>
      <c r="AJ48" s="8"/>
      <c r="AK48" s="8"/>
      <c r="AL48" s="8"/>
      <c r="AM48" s="8"/>
    </row>
  </sheetData>
  <mergeCells count="5">
    <mergeCell ref="H2:M2"/>
    <mergeCell ref="N2:R2"/>
    <mergeCell ref="S2:W2"/>
    <mergeCell ref="X2:AB2"/>
    <mergeCell ref="AC2:AG2"/>
  </mergeCells>
  <conditionalFormatting sqref="N48:R48">
    <cfRule type="dataBar" priority="4">
      <dataBar>
        <cfvo type="min"/>
        <cfvo type="max"/>
        <color rgb="FF638EC6"/>
      </dataBar>
      <extLst>
        <ext xmlns:x14="http://schemas.microsoft.com/office/spreadsheetml/2009/9/main" uri="{B025F937-C7B1-47D3-B67F-A62EFF666E3E}">
          <x14:id>{9EFB52FA-40FC-406C-9CF2-17449D110681}</x14:id>
        </ext>
      </extLst>
    </cfRule>
  </conditionalFormatting>
  <conditionalFormatting sqref="H48:M48">
    <cfRule type="dataBar" priority="8">
      <dataBar>
        <cfvo type="min"/>
        <cfvo type="max"/>
        <color rgb="FF638EC6"/>
      </dataBar>
      <extLst>
        <ext xmlns:x14="http://schemas.microsoft.com/office/spreadsheetml/2009/9/main" uri="{B025F937-C7B1-47D3-B67F-A62EFF666E3E}">
          <x14:id>{D4419EF6-98FF-4AB7-AA96-49904A70DF13}</x14:id>
        </ext>
      </extLst>
    </cfRule>
  </conditionalFormatting>
  <conditionalFormatting sqref="S48:W48">
    <cfRule type="dataBar" priority="3">
      <dataBar>
        <cfvo type="min"/>
        <cfvo type="max"/>
        <color rgb="FF638EC6"/>
      </dataBar>
      <extLst>
        <ext xmlns:x14="http://schemas.microsoft.com/office/spreadsheetml/2009/9/main" uri="{B025F937-C7B1-47D3-B67F-A62EFF666E3E}">
          <x14:id>{F6D4D1F2-FD0F-44BC-B431-69EC3CF82A66}</x14:id>
        </ext>
      </extLst>
    </cfRule>
  </conditionalFormatting>
  <conditionalFormatting sqref="X48:AB48">
    <cfRule type="dataBar" priority="2">
      <dataBar>
        <cfvo type="min"/>
        <cfvo type="max"/>
        <color rgb="FF638EC6"/>
      </dataBar>
      <extLst>
        <ext xmlns:x14="http://schemas.microsoft.com/office/spreadsheetml/2009/9/main" uri="{B025F937-C7B1-47D3-B67F-A62EFF666E3E}">
          <x14:id>{3F55073D-DBFC-432F-A391-496211FACA1C}</x14:id>
        </ext>
      </extLst>
    </cfRule>
  </conditionalFormatting>
  <conditionalFormatting sqref="AC48:AG48">
    <cfRule type="dataBar" priority="1">
      <dataBar>
        <cfvo type="min"/>
        <cfvo type="max"/>
        <color rgb="FF638EC6"/>
      </dataBar>
      <extLst>
        <ext xmlns:x14="http://schemas.microsoft.com/office/spreadsheetml/2009/9/main" uri="{B025F937-C7B1-47D3-B67F-A62EFF666E3E}">
          <x14:id>{FE12262B-E790-43DE-987A-A98660C4013C}</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9EFB52FA-40FC-406C-9CF2-17449D110681}">
            <x14:dataBar minLength="0" maxLength="100" border="1" negativeBarBorderColorSameAsPositive="0">
              <x14:cfvo type="autoMin"/>
              <x14:cfvo type="autoMax"/>
              <x14:borderColor rgb="FF638EC6"/>
              <x14:negativeFillColor rgb="FFFF0000"/>
              <x14:negativeBorderColor rgb="FFFF0000"/>
              <x14:axisColor rgb="FF000000"/>
            </x14:dataBar>
          </x14:cfRule>
          <xm:sqref>N48:R48</xm:sqref>
        </x14:conditionalFormatting>
        <x14:conditionalFormatting xmlns:xm="http://schemas.microsoft.com/office/excel/2006/main">
          <x14:cfRule type="dataBar" id="{D4419EF6-98FF-4AB7-AA96-49904A70DF13}">
            <x14:dataBar minLength="0" maxLength="100" border="1" negativeBarBorderColorSameAsPositive="0">
              <x14:cfvo type="autoMin"/>
              <x14:cfvo type="autoMax"/>
              <x14:borderColor rgb="FF638EC6"/>
              <x14:negativeFillColor rgb="FFFF0000"/>
              <x14:negativeBorderColor rgb="FFFF0000"/>
              <x14:axisColor rgb="FF000000"/>
            </x14:dataBar>
          </x14:cfRule>
          <xm:sqref>H48:M48</xm:sqref>
        </x14:conditionalFormatting>
        <x14:conditionalFormatting xmlns:xm="http://schemas.microsoft.com/office/excel/2006/main">
          <x14:cfRule type="dataBar" id="{F6D4D1F2-FD0F-44BC-B431-69EC3CF82A66}">
            <x14:dataBar minLength="0" maxLength="100" border="1" negativeBarBorderColorSameAsPositive="0">
              <x14:cfvo type="autoMin"/>
              <x14:cfvo type="autoMax"/>
              <x14:borderColor rgb="FF638EC6"/>
              <x14:negativeFillColor rgb="FFFF0000"/>
              <x14:negativeBorderColor rgb="FFFF0000"/>
              <x14:axisColor rgb="FF000000"/>
            </x14:dataBar>
          </x14:cfRule>
          <xm:sqref>S48:W48</xm:sqref>
        </x14:conditionalFormatting>
        <x14:conditionalFormatting xmlns:xm="http://schemas.microsoft.com/office/excel/2006/main">
          <x14:cfRule type="dataBar" id="{3F55073D-DBFC-432F-A391-496211FACA1C}">
            <x14:dataBar minLength="0" maxLength="100" border="1" negativeBarBorderColorSameAsPositive="0">
              <x14:cfvo type="autoMin"/>
              <x14:cfvo type="autoMax"/>
              <x14:borderColor rgb="FF638EC6"/>
              <x14:negativeFillColor rgb="FFFF0000"/>
              <x14:negativeBorderColor rgb="FFFF0000"/>
              <x14:axisColor rgb="FF000000"/>
            </x14:dataBar>
          </x14:cfRule>
          <xm:sqref>X48:AB48</xm:sqref>
        </x14:conditionalFormatting>
        <x14:conditionalFormatting xmlns:xm="http://schemas.microsoft.com/office/excel/2006/main">
          <x14:cfRule type="dataBar" id="{FE12262B-E790-43DE-987A-A98660C4013C}">
            <x14:dataBar minLength="0" maxLength="100" border="1" negativeBarBorderColorSameAsPositive="0">
              <x14:cfvo type="autoMin"/>
              <x14:cfvo type="autoMax"/>
              <x14:borderColor rgb="FF638EC6"/>
              <x14:negativeFillColor rgb="FFFF0000"/>
              <x14:negativeBorderColor rgb="FFFF0000"/>
              <x14:axisColor rgb="FF000000"/>
            </x14:dataBar>
          </x14:cfRule>
          <xm:sqref>AC48:AG48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
  <sheetViews>
    <sheetView workbookViewId="0">
      <pane xSplit="2" ySplit="1" topLeftCell="C2" activePane="bottomRight" state="frozen"/>
      <selection pane="topRight" activeCell="C1" sqref="C1"/>
      <selection pane="bottomLeft" activeCell="A2" sqref="A2"/>
      <selection pane="bottomRight" activeCell="A11" sqref="A11"/>
    </sheetView>
  </sheetViews>
  <sheetFormatPr defaultColWidth="31.7109375" defaultRowHeight="15" x14ac:dyDescent="0.25"/>
  <sheetData>
    <row r="1" spans="1:45" ht="150" x14ac:dyDescent="0.25">
      <c r="A1" s="20" t="s">
        <v>10</v>
      </c>
      <c r="B1" s="11"/>
      <c r="C1" s="4"/>
      <c r="D1" s="4" t="s">
        <v>32</v>
      </c>
      <c r="E1" s="4" t="s">
        <v>43</v>
      </c>
      <c r="F1" s="4" t="s">
        <v>49</v>
      </c>
      <c r="G1" s="4"/>
      <c r="H1" s="4"/>
      <c r="I1" s="4"/>
      <c r="J1" s="4"/>
      <c r="K1" s="4" t="s">
        <v>77</v>
      </c>
      <c r="L1" s="4" t="s">
        <v>85</v>
      </c>
      <c r="M1" s="4" t="s">
        <v>91</v>
      </c>
      <c r="N1" s="4" t="s">
        <v>99</v>
      </c>
      <c r="O1" s="4" t="s">
        <v>94</v>
      </c>
      <c r="P1" s="4"/>
      <c r="Q1" s="4" t="s">
        <v>113</v>
      </c>
      <c r="R1" s="4"/>
      <c r="S1" s="4"/>
      <c r="T1" s="4" t="s">
        <v>122</v>
      </c>
      <c r="U1" s="4" t="s">
        <v>127</v>
      </c>
      <c r="V1" s="4"/>
      <c r="W1" s="4"/>
      <c r="X1" s="4" t="s">
        <v>139</v>
      </c>
      <c r="Y1" s="4" t="s">
        <v>148</v>
      </c>
      <c r="Z1" s="4" t="s">
        <v>157</v>
      </c>
      <c r="AA1" s="4" t="s">
        <v>165</v>
      </c>
      <c r="AB1" s="4" t="s">
        <v>172</v>
      </c>
      <c r="AC1" s="4" t="s">
        <v>181</v>
      </c>
      <c r="AD1" s="4"/>
      <c r="AE1" s="4" t="s">
        <v>196</v>
      </c>
      <c r="AF1" s="4" t="s">
        <v>202</v>
      </c>
      <c r="AG1" s="4"/>
      <c r="AH1" s="4"/>
      <c r="AI1" s="4" t="s">
        <v>213</v>
      </c>
      <c r="AJ1" s="4" t="s">
        <v>218</v>
      </c>
      <c r="AK1" s="4" t="s">
        <v>225</v>
      </c>
      <c r="AL1" s="4" t="s">
        <v>234</v>
      </c>
      <c r="AM1" s="4" t="s">
        <v>242</v>
      </c>
      <c r="AN1" s="4" t="s">
        <v>249</v>
      </c>
      <c r="AO1" s="4" t="s">
        <v>254</v>
      </c>
      <c r="AP1" s="4" t="s">
        <v>258</v>
      </c>
      <c r="AQ1" s="4" t="s">
        <v>264</v>
      </c>
      <c r="AR1" s="4" t="s">
        <v>272</v>
      </c>
      <c r="AS1" s="4" t="s">
        <v>279</v>
      </c>
    </row>
    <row r="2" spans="1:45" s="28" customFormat="1" x14ac:dyDescent="0.25">
      <c r="A2" s="27" t="s">
        <v>285</v>
      </c>
      <c r="B2" s="28">
        <f>SUM(C2:XFD2)</f>
        <v>1</v>
      </c>
      <c r="D2" s="28">
        <v>1</v>
      </c>
    </row>
    <row r="3" spans="1:45" s="30" customFormat="1" x14ac:dyDescent="0.25">
      <c r="A3" s="29" t="s">
        <v>286</v>
      </c>
      <c r="B3" s="30">
        <f t="shared" ref="A3:B18" si="0">SUM(C3:XFD3)</f>
        <v>1</v>
      </c>
      <c r="D3" s="30">
        <v>1</v>
      </c>
    </row>
    <row r="4" spans="1:45" s="30" customFormat="1" x14ac:dyDescent="0.25">
      <c r="A4" s="29" t="s">
        <v>287</v>
      </c>
      <c r="B4" s="30">
        <f t="shared" si="0"/>
        <v>1</v>
      </c>
      <c r="D4" s="30">
        <v>1</v>
      </c>
    </row>
    <row r="5" spans="1:45" s="30" customFormat="1" x14ac:dyDescent="0.25">
      <c r="A5" s="29" t="s">
        <v>288</v>
      </c>
      <c r="B5" s="30">
        <f t="shared" si="0"/>
        <v>1</v>
      </c>
      <c r="D5" s="30">
        <v>1</v>
      </c>
    </row>
    <row r="6" spans="1:45" s="30" customFormat="1" x14ac:dyDescent="0.25">
      <c r="A6" s="29" t="s">
        <v>291</v>
      </c>
      <c r="B6" s="30">
        <f t="shared" si="0"/>
        <v>6</v>
      </c>
      <c r="E6" s="30">
        <v>1</v>
      </c>
      <c r="K6" s="30">
        <v>1</v>
      </c>
      <c r="T6" s="30">
        <v>1</v>
      </c>
      <c r="AC6" s="30">
        <v>1</v>
      </c>
      <c r="AP6" s="30">
        <v>1</v>
      </c>
      <c r="AR6" s="30">
        <v>1</v>
      </c>
    </row>
    <row r="7" spans="1:45" s="30" customFormat="1" x14ac:dyDescent="0.25">
      <c r="A7" s="29" t="s">
        <v>289</v>
      </c>
      <c r="B7" s="30">
        <f t="shared" si="0"/>
        <v>13</v>
      </c>
      <c r="E7" s="30">
        <v>1</v>
      </c>
      <c r="N7" s="30">
        <v>1</v>
      </c>
      <c r="O7" s="30">
        <v>1</v>
      </c>
      <c r="Y7" s="30">
        <v>1</v>
      </c>
      <c r="AA7" s="30">
        <v>1</v>
      </c>
      <c r="AB7" s="30">
        <v>1</v>
      </c>
      <c r="AJ7" s="30">
        <v>1</v>
      </c>
      <c r="AK7" s="30">
        <v>1</v>
      </c>
      <c r="AL7" s="30">
        <v>1</v>
      </c>
      <c r="AM7" s="30">
        <v>1</v>
      </c>
      <c r="AN7" s="30">
        <v>1</v>
      </c>
      <c r="AQ7" s="30">
        <v>1</v>
      </c>
      <c r="AS7" s="30">
        <v>1</v>
      </c>
    </row>
    <row r="8" spans="1:45" s="30" customFormat="1" x14ac:dyDescent="0.25">
      <c r="A8" s="29" t="s">
        <v>298</v>
      </c>
      <c r="B8" s="30">
        <f t="shared" si="0"/>
        <v>5</v>
      </c>
      <c r="K8" s="30">
        <v>1</v>
      </c>
      <c r="U8" s="30">
        <v>1</v>
      </c>
      <c r="AC8" s="30">
        <v>1</v>
      </c>
      <c r="AF8" s="30">
        <v>1</v>
      </c>
      <c r="AN8" s="30">
        <v>1</v>
      </c>
    </row>
    <row r="9" spans="1:45" s="30" customFormat="1" x14ac:dyDescent="0.25">
      <c r="A9" s="29" t="s">
        <v>290</v>
      </c>
      <c r="B9" s="30">
        <f t="shared" si="0"/>
        <v>1</v>
      </c>
      <c r="K9" s="30">
        <v>1</v>
      </c>
    </row>
    <row r="10" spans="1:45" s="30" customFormat="1" x14ac:dyDescent="0.25">
      <c r="A10" s="29" t="s">
        <v>296</v>
      </c>
      <c r="B10" s="30">
        <f t="shared" si="0"/>
        <v>3</v>
      </c>
      <c r="M10" s="30">
        <v>1</v>
      </c>
      <c r="AE10" s="30">
        <v>1</v>
      </c>
      <c r="AL10" s="30">
        <v>1</v>
      </c>
    </row>
    <row r="11" spans="1:45" s="30" customFormat="1" x14ac:dyDescent="0.25">
      <c r="A11" s="29" t="s">
        <v>301</v>
      </c>
      <c r="B11" s="30">
        <f t="shared" si="0"/>
        <v>4</v>
      </c>
      <c r="N11" s="30">
        <v>1</v>
      </c>
      <c r="AK11" s="30">
        <v>1</v>
      </c>
      <c r="AM11" s="30">
        <v>1</v>
      </c>
      <c r="AN11" s="30">
        <v>1</v>
      </c>
    </row>
    <row r="12" spans="1:45" s="30" customFormat="1" x14ac:dyDescent="0.25">
      <c r="A12" s="29" t="s">
        <v>292</v>
      </c>
      <c r="B12" s="30">
        <f t="shared" si="0"/>
        <v>2</v>
      </c>
      <c r="Q12" s="30">
        <v>1</v>
      </c>
      <c r="AE12" s="30">
        <v>1</v>
      </c>
    </row>
    <row r="13" spans="1:45" s="30" customFormat="1" x14ac:dyDescent="0.25">
      <c r="A13" s="29" t="s">
        <v>293</v>
      </c>
      <c r="B13" s="30">
        <f t="shared" si="0"/>
        <v>1</v>
      </c>
      <c r="X13" s="30">
        <v>1</v>
      </c>
    </row>
    <row r="14" spans="1:45" s="30" customFormat="1" x14ac:dyDescent="0.25">
      <c r="A14" s="29" t="s">
        <v>294</v>
      </c>
      <c r="B14" s="30">
        <f t="shared" si="0"/>
        <v>3</v>
      </c>
      <c r="Z14" s="30">
        <v>1</v>
      </c>
      <c r="AA14" s="30">
        <v>1</v>
      </c>
      <c r="AI14" s="30">
        <v>1</v>
      </c>
    </row>
    <row r="15" spans="1:45" s="30" customFormat="1" x14ac:dyDescent="0.25">
      <c r="A15" s="29" t="s">
        <v>295</v>
      </c>
      <c r="B15" s="30">
        <f t="shared" si="0"/>
        <v>3</v>
      </c>
      <c r="AB15" s="30">
        <v>1</v>
      </c>
      <c r="AE15" s="30">
        <v>1</v>
      </c>
      <c r="AK15" s="30">
        <v>1</v>
      </c>
    </row>
    <row r="16" spans="1:45" s="30" customFormat="1" x14ac:dyDescent="0.25">
      <c r="A16" s="29" t="s">
        <v>297</v>
      </c>
      <c r="B16" s="30">
        <f t="shared" si="0"/>
        <v>1</v>
      </c>
      <c r="AE16" s="30">
        <v>1</v>
      </c>
    </row>
    <row r="17" spans="1:37" s="29" customFormat="1" x14ac:dyDescent="0.25">
      <c r="A17" s="29" t="s">
        <v>299</v>
      </c>
      <c r="B17" s="30">
        <f t="shared" si="0"/>
        <v>1</v>
      </c>
      <c r="AK17" s="29">
        <v>1</v>
      </c>
    </row>
    <row r="18" spans="1:37" s="29" customFormat="1" x14ac:dyDescent="0.25">
      <c r="A18" s="29" t="s">
        <v>300</v>
      </c>
      <c r="B18" s="30">
        <f t="shared" si="0"/>
        <v>1</v>
      </c>
      <c r="AK18" s="29">
        <v>1</v>
      </c>
    </row>
    <row r="19" spans="1:37" s="29" customFormat="1" x14ac:dyDescent="0.25"/>
    <row r="20" spans="1:37" s="31" customFormat="1" x14ac:dyDescent="0.25"/>
  </sheetData>
  <conditionalFormatting sqref="B2:B18">
    <cfRule type="dataBar" priority="1">
      <dataBar>
        <cfvo type="min"/>
        <cfvo type="max"/>
        <color rgb="FF638EC6"/>
      </dataBar>
      <extLst>
        <ext xmlns:x14="http://schemas.microsoft.com/office/spreadsheetml/2009/9/main" uri="{B025F937-C7B1-47D3-B67F-A62EFF666E3E}">
          <x14:id>{FC5DB598-B4FD-44FE-80AB-B1B486A8D051}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C5DB598-B4FD-44FE-80AB-B1B486A8D051}">
            <x14:dataBar minLength="0" maxLength="100" border="1" negativeBarBorderColorSameAsPositive="0">
              <x14:cfvo type="autoMin"/>
              <x14:cfvo type="autoMax"/>
              <x14:borderColor rgb="FF638EC6"/>
              <x14:negativeFillColor rgb="FFFF0000"/>
              <x14:negativeBorderColor rgb="FFFF0000"/>
              <x14:axisColor rgb="FF000000"/>
            </x14:dataBar>
          </x14:cfRule>
          <xm:sqref>B2:B18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
  <sheetViews>
    <sheetView workbookViewId="0">
      <pane xSplit="2" ySplit="1" topLeftCell="AK2" activePane="bottomRight" state="frozen"/>
      <selection pane="topRight" activeCell="C1" sqref="C1"/>
      <selection pane="bottomLeft" activeCell="A2" sqref="A2"/>
      <selection pane="bottomRight" activeCell="AP16" sqref="AP16"/>
    </sheetView>
  </sheetViews>
  <sheetFormatPr defaultColWidth="31.42578125" defaultRowHeight="15" x14ac:dyDescent="0.25"/>
  <sheetData>
    <row r="1" spans="1:45" ht="165" x14ac:dyDescent="0.25">
      <c r="A1" s="1" t="s">
        <v>11</v>
      </c>
      <c r="B1" s="6"/>
      <c r="C1" s="4"/>
      <c r="D1" s="4" t="s">
        <v>33</v>
      </c>
      <c r="E1" s="4" t="s">
        <v>44</v>
      </c>
      <c r="F1" s="4" t="s">
        <v>50</v>
      </c>
      <c r="G1" s="4" t="s">
        <v>59</v>
      </c>
      <c r="H1" s="4"/>
      <c r="I1" s="4"/>
      <c r="J1" s="4" t="s">
        <v>73</v>
      </c>
      <c r="K1" s="4" t="s">
        <v>78</v>
      </c>
      <c r="L1" s="4" t="s">
        <v>85</v>
      </c>
      <c r="M1" s="4" t="s">
        <v>92</v>
      </c>
      <c r="N1" s="4" t="s">
        <v>94</v>
      </c>
      <c r="O1" s="4"/>
      <c r="P1" s="4" t="s">
        <v>45</v>
      </c>
      <c r="Q1" s="4" t="s">
        <v>114</v>
      </c>
      <c r="R1" s="4"/>
      <c r="S1" s="4"/>
      <c r="T1" s="4"/>
      <c r="U1" s="4" t="s">
        <v>128</v>
      </c>
      <c r="V1" s="4" t="s">
        <v>131</v>
      </c>
      <c r="W1" s="4" t="s">
        <v>134</v>
      </c>
      <c r="X1" s="4" t="s">
        <v>140</v>
      </c>
      <c r="Y1" s="4" t="s">
        <v>149</v>
      </c>
      <c r="Z1" s="4" t="s">
        <v>158</v>
      </c>
      <c r="AA1" s="4" t="s">
        <v>166</v>
      </c>
      <c r="AB1" s="4" t="s">
        <v>173</v>
      </c>
      <c r="AC1" s="4" t="s">
        <v>182</v>
      </c>
      <c r="AD1" s="4" t="s">
        <v>190</v>
      </c>
      <c r="AE1" s="4" t="s">
        <v>197</v>
      </c>
      <c r="AF1" s="4" t="s">
        <v>203</v>
      </c>
      <c r="AG1" s="4"/>
      <c r="AH1" s="4"/>
      <c r="AI1" s="4"/>
      <c r="AJ1" s="4" t="s">
        <v>219</v>
      </c>
      <c r="AK1" s="4" t="s">
        <v>226</v>
      </c>
      <c r="AL1" s="4" t="s">
        <v>235</v>
      </c>
      <c r="AM1" s="4"/>
      <c r="AN1" s="4" t="s">
        <v>250</v>
      </c>
      <c r="AO1" s="4"/>
      <c r="AP1" s="4" t="s">
        <v>259</v>
      </c>
      <c r="AQ1" s="4" t="s">
        <v>265</v>
      </c>
      <c r="AR1" s="4"/>
      <c r="AS1" s="4" t="s">
        <v>280</v>
      </c>
    </row>
    <row r="2" spans="1:45" s="28" customFormat="1" x14ac:dyDescent="0.25">
      <c r="A2" s="27" t="s">
        <v>309</v>
      </c>
      <c r="B2" s="28">
        <f>SUM(C2:XFD2)</f>
        <v>6</v>
      </c>
      <c r="D2" s="28">
        <v>1</v>
      </c>
      <c r="V2" s="28">
        <v>1</v>
      </c>
      <c r="W2" s="28">
        <v>1</v>
      </c>
      <c r="Z2" s="28">
        <v>1</v>
      </c>
      <c r="AB2" s="28">
        <v>1</v>
      </c>
      <c r="AK2" s="28">
        <v>1</v>
      </c>
    </row>
    <row r="3" spans="1:45" s="30" customFormat="1" x14ac:dyDescent="0.25">
      <c r="A3" s="29" t="s">
        <v>45</v>
      </c>
      <c r="B3" s="28">
        <f t="shared" ref="B3:B16" si="0">SUM(C3:XFD3)</f>
        <v>4</v>
      </c>
      <c r="E3" s="30">
        <v>1</v>
      </c>
      <c r="M3" s="30">
        <v>1</v>
      </c>
      <c r="P3" s="30">
        <v>1</v>
      </c>
      <c r="AE3" s="30">
        <v>1</v>
      </c>
    </row>
    <row r="4" spans="1:45" s="30" customFormat="1" x14ac:dyDescent="0.25">
      <c r="A4" s="29" t="s">
        <v>302</v>
      </c>
      <c r="B4" s="28">
        <f t="shared" si="0"/>
        <v>4</v>
      </c>
      <c r="E4" s="30">
        <v>1</v>
      </c>
      <c r="G4" s="30">
        <v>1</v>
      </c>
      <c r="Z4" s="30">
        <v>1</v>
      </c>
      <c r="AF4" s="30">
        <v>1</v>
      </c>
    </row>
    <row r="5" spans="1:45" s="30" customFormat="1" x14ac:dyDescent="0.25">
      <c r="A5" s="29" t="s">
        <v>303</v>
      </c>
      <c r="B5" s="28">
        <f t="shared" si="0"/>
        <v>3</v>
      </c>
      <c r="E5" s="30">
        <v>1</v>
      </c>
      <c r="F5" s="30">
        <v>1</v>
      </c>
      <c r="Y5" s="30">
        <v>1</v>
      </c>
    </row>
    <row r="6" spans="1:45" s="30" customFormat="1" x14ac:dyDescent="0.25">
      <c r="A6" s="29" t="s">
        <v>304</v>
      </c>
      <c r="B6" s="28">
        <f t="shared" si="0"/>
        <v>15</v>
      </c>
      <c r="F6" s="30">
        <v>1</v>
      </c>
      <c r="J6" s="30">
        <v>1</v>
      </c>
      <c r="K6" s="30">
        <v>1</v>
      </c>
      <c r="M6" s="30">
        <v>1</v>
      </c>
      <c r="N6" s="30">
        <v>1</v>
      </c>
      <c r="U6" s="30">
        <v>1</v>
      </c>
      <c r="V6" s="30">
        <v>1</v>
      </c>
      <c r="Y6" s="30">
        <v>1</v>
      </c>
      <c r="AA6" s="30">
        <v>1</v>
      </c>
      <c r="AB6" s="30">
        <v>1</v>
      </c>
      <c r="AC6" s="30">
        <v>1</v>
      </c>
      <c r="AD6" s="30">
        <v>1</v>
      </c>
      <c r="AL6" s="30">
        <v>1</v>
      </c>
      <c r="AQ6" s="30">
        <v>1</v>
      </c>
      <c r="AS6" s="30">
        <v>1</v>
      </c>
    </row>
    <row r="7" spans="1:45" s="30" customFormat="1" x14ac:dyDescent="0.25">
      <c r="A7" s="29" t="s">
        <v>305</v>
      </c>
      <c r="B7" s="28">
        <f t="shared" si="0"/>
        <v>3</v>
      </c>
      <c r="F7" s="30">
        <v>1</v>
      </c>
      <c r="G7" s="30">
        <v>1</v>
      </c>
      <c r="U7" s="30">
        <v>1</v>
      </c>
    </row>
    <row r="8" spans="1:45" s="30" customFormat="1" x14ac:dyDescent="0.25">
      <c r="A8" s="29" t="s">
        <v>306</v>
      </c>
      <c r="B8" s="28">
        <f t="shared" si="0"/>
        <v>1</v>
      </c>
      <c r="G8" s="30">
        <v>1</v>
      </c>
    </row>
    <row r="9" spans="1:45" s="30" customFormat="1" x14ac:dyDescent="0.25">
      <c r="A9" s="29" t="s">
        <v>307</v>
      </c>
      <c r="B9" s="28">
        <f t="shared" si="0"/>
        <v>6</v>
      </c>
      <c r="F9" s="30">
        <v>1</v>
      </c>
      <c r="J9" s="30">
        <v>1</v>
      </c>
      <c r="AB9" s="30">
        <v>1</v>
      </c>
      <c r="AL9" s="30">
        <v>1</v>
      </c>
      <c r="AN9" s="30">
        <v>1</v>
      </c>
      <c r="AS9" s="30">
        <v>1</v>
      </c>
    </row>
    <row r="10" spans="1:45" s="30" customFormat="1" x14ac:dyDescent="0.25">
      <c r="A10" s="29" t="s">
        <v>308</v>
      </c>
      <c r="B10" s="28">
        <f t="shared" si="0"/>
        <v>2</v>
      </c>
      <c r="Q10" s="30">
        <v>1</v>
      </c>
      <c r="Z10" s="30">
        <v>1</v>
      </c>
    </row>
    <row r="11" spans="1:45" s="30" customFormat="1" x14ac:dyDescent="0.25">
      <c r="A11" s="29" t="s">
        <v>310</v>
      </c>
      <c r="B11" s="28">
        <f t="shared" si="0"/>
        <v>1</v>
      </c>
      <c r="AB11" s="30">
        <v>1</v>
      </c>
    </row>
    <row r="12" spans="1:45" s="30" customFormat="1" x14ac:dyDescent="0.25">
      <c r="A12" s="29" t="s">
        <v>311</v>
      </c>
      <c r="B12" s="28">
        <f t="shared" si="0"/>
        <v>1</v>
      </c>
      <c r="AL12" s="30">
        <v>1</v>
      </c>
    </row>
    <row r="13" spans="1:45" s="30" customFormat="1" x14ac:dyDescent="0.25">
      <c r="A13" s="29" t="s">
        <v>312</v>
      </c>
      <c r="B13" s="28">
        <f t="shared" si="0"/>
        <v>1</v>
      </c>
      <c r="AP13" s="30">
        <v>1</v>
      </c>
    </row>
    <row r="14" spans="1:45" s="30" customFormat="1" x14ac:dyDescent="0.25">
      <c r="A14" s="29" t="s">
        <v>313</v>
      </c>
      <c r="B14" s="28">
        <f t="shared" si="0"/>
        <v>1</v>
      </c>
      <c r="AP14" s="30">
        <v>1</v>
      </c>
    </row>
    <row r="15" spans="1:45" s="30" customFormat="1" x14ac:dyDescent="0.25">
      <c r="A15" s="29" t="s">
        <v>314</v>
      </c>
      <c r="B15" s="30">
        <f t="shared" si="0"/>
        <v>1</v>
      </c>
      <c r="AP15" s="30">
        <v>1</v>
      </c>
    </row>
    <row r="16" spans="1:45" s="32" customFormat="1" x14ac:dyDescent="0.25">
      <c r="A16" s="33" t="s">
        <v>315</v>
      </c>
      <c r="B16" s="34">
        <f t="shared" si="0"/>
        <v>1</v>
      </c>
      <c r="AP16" s="34">
        <v>1</v>
      </c>
    </row>
  </sheetData>
  <conditionalFormatting sqref="B2:B16">
    <cfRule type="dataBar" priority="1">
      <dataBar>
        <cfvo type="min"/>
        <cfvo type="max"/>
        <color rgb="FF638EC6"/>
      </dataBar>
      <extLst>
        <ext xmlns:x14="http://schemas.microsoft.com/office/spreadsheetml/2009/9/main" uri="{B025F937-C7B1-47D3-B67F-A62EFF666E3E}">
          <x14:id>{E250F6B5-8AD0-423C-8966-F95E20D30652}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250F6B5-8AD0-423C-8966-F95E20D30652}">
            <x14:dataBar minLength="0" maxLength="100" border="1" negativeBarBorderColorSameAsPositive="0">
              <x14:cfvo type="autoMin"/>
              <x14:cfvo type="autoMax"/>
              <x14:borderColor rgb="FF638EC6"/>
              <x14:negativeFillColor rgb="FFFF0000"/>
              <x14:negativeBorderColor rgb="FFFF0000"/>
              <x14:axisColor rgb="FF000000"/>
            </x14:dataBar>
          </x14:cfRule>
          <xm:sqref>B2:B16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
  <sheetViews>
    <sheetView workbookViewId="0">
      <pane xSplit="2" ySplit="1" topLeftCell="C2" activePane="bottomRight" state="frozen"/>
      <selection pane="topRight" activeCell="C1" sqref="C1"/>
      <selection pane="bottomLeft" activeCell="A2" sqref="A2"/>
      <selection pane="bottomRight" activeCell="B31" sqref="B31"/>
    </sheetView>
  </sheetViews>
  <sheetFormatPr defaultColWidth="29.140625" defaultRowHeight="15" x14ac:dyDescent="0.25"/>
  <sheetData>
    <row r="1" spans="1:45" ht="180" x14ac:dyDescent="0.25">
      <c r="A1" s="1" t="s">
        <v>12</v>
      </c>
      <c r="B1" s="6"/>
      <c r="C1" s="4"/>
      <c r="D1" s="4" t="s">
        <v>34</v>
      </c>
      <c r="E1" s="4" t="s">
        <v>45</v>
      </c>
      <c r="F1" s="4" t="s">
        <v>51</v>
      </c>
      <c r="G1" s="4" t="s">
        <v>60</v>
      </c>
      <c r="H1" s="4"/>
      <c r="I1" s="4"/>
      <c r="J1" s="4" t="s">
        <v>74</v>
      </c>
      <c r="K1" s="4" t="s">
        <v>79</v>
      </c>
      <c r="L1" s="4" t="s">
        <v>85</v>
      </c>
      <c r="M1" s="4" t="s">
        <v>93</v>
      </c>
      <c r="N1" s="4" t="s">
        <v>100</v>
      </c>
      <c r="O1" s="4" t="s">
        <v>104</v>
      </c>
      <c r="P1" s="4" t="s">
        <v>110</v>
      </c>
      <c r="Q1" s="4" t="s">
        <v>115</v>
      </c>
      <c r="R1" s="4"/>
      <c r="S1" s="4"/>
      <c r="T1" s="4" t="s">
        <v>123</v>
      </c>
      <c r="U1" s="4"/>
      <c r="V1" s="4" t="s">
        <v>132</v>
      </c>
      <c r="W1" s="4" t="s">
        <v>135</v>
      </c>
      <c r="X1" s="4" t="s">
        <v>141</v>
      </c>
      <c r="Y1" s="4" t="s">
        <v>150</v>
      </c>
      <c r="Z1" s="4" t="s">
        <v>159</v>
      </c>
      <c r="AA1" s="4"/>
      <c r="AB1" s="4" t="s">
        <v>174</v>
      </c>
      <c r="AC1" s="4" t="s">
        <v>183</v>
      </c>
      <c r="AD1" s="4" t="s">
        <v>191</v>
      </c>
      <c r="AE1" s="4" t="s">
        <v>198</v>
      </c>
      <c r="AF1" s="4" t="s">
        <v>204</v>
      </c>
      <c r="AG1" s="4"/>
      <c r="AH1" s="4" t="s">
        <v>210</v>
      </c>
      <c r="AI1" s="4" t="s">
        <v>214</v>
      </c>
      <c r="AJ1" s="4" t="s">
        <v>220</v>
      </c>
      <c r="AK1" s="4" t="s">
        <v>227</v>
      </c>
      <c r="AL1" s="4" t="s">
        <v>236</v>
      </c>
      <c r="AM1" s="4" t="s">
        <v>243</v>
      </c>
      <c r="AN1" s="4" t="s">
        <v>250</v>
      </c>
      <c r="AO1" s="4" t="s">
        <v>255</v>
      </c>
      <c r="AP1" s="4" t="s">
        <v>260</v>
      </c>
      <c r="AQ1" s="4" t="s">
        <v>266</v>
      </c>
      <c r="AR1" s="4" t="s">
        <v>273</v>
      </c>
      <c r="AS1" s="4" t="s">
        <v>281</v>
      </c>
    </row>
    <row r="2" spans="1:45" x14ac:dyDescent="0.25">
      <c r="A2" t="s">
        <v>316</v>
      </c>
      <c r="B2">
        <f>SUM(C2:XFD2)</f>
        <v>10</v>
      </c>
      <c r="D2">
        <v>1</v>
      </c>
      <c r="F2">
        <v>1</v>
      </c>
      <c r="N2">
        <v>1</v>
      </c>
      <c r="Q2">
        <v>1</v>
      </c>
      <c r="W2">
        <v>1</v>
      </c>
      <c r="Y2">
        <v>1</v>
      </c>
      <c r="AB2">
        <v>1</v>
      </c>
      <c r="AF2">
        <v>1</v>
      </c>
      <c r="AQ2">
        <v>1</v>
      </c>
      <c r="AR2">
        <v>1</v>
      </c>
    </row>
    <row r="3" spans="1:45" x14ac:dyDescent="0.25">
      <c r="A3" t="s">
        <v>45</v>
      </c>
      <c r="B3">
        <f t="shared" ref="B3:B19" si="0">SUM(C3:XFD3)</f>
        <v>20</v>
      </c>
      <c r="D3">
        <v>1</v>
      </c>
      <c r="E3">
        <v>1</v>
      </c>
      <c r="M3">
        <v>1</v>
      </c>
      <c r="N3">
        <v>1</v>
      </c>
      <c r="O3">
        <v>1</v>
      </c>
      <c r="P3">
        <v>1</v>
      </c>
      <c r="Q3">
        <v>1</v>
      </c>
      <c r="Z3">
        <v>1</v>
      </c>
      <c r="AB3">
        <v>1</v>
      </c>
      <c r="AF3">
        <v>1</v>
      </c>
      <c r="AH3">
        <v>1</v>
      </c>
      <c r="AJ3">
        <v>1</v>
      </c>
      <c r="AK3">
        <v>1</v>
      </c>
      <c r="AL3">
        <v>1</v>
      </c>
      <c r="AM3">
        <v>1</v>
      </c>
      <c r="AO3">
        <v>1</v>
      </c>
      <c r="AP3">
        <v>1</v>
      </c>
      <c r="AQ3">
        <v>1</v>
      </c>
      <c r="AR3">
        <v>1</v>
      </c>
      <c r="AS3">
        <v>1</v>
      </c>
    </row>
    <row r="4" spans="1:45" x14ac:dyDescent="0.25">
      <c r="A4" t="s">
        <v>320</v>
      </c>
      <c r="B4">
        <f t="shared" si="0"/>
        <v>18</v>
      </c>
      <c r="F4">
        <v>1</v>
      </c>
      <c r="J4">
        <v>1</v>
      </c>
      <c r="K4">
        <v>1</v>
      </c>
      <c r="M4">
        <v>1</v>
      </c>
      <c r="P4">
        <v>1</v>
      </c>
      <c r="V4">
        <v>1</v>
      </c>
      <c r="X4">
        <v>1</v>
      </c>
      <c r="Y4">
        <v>1</v>
      </c>
      <c r="AB4">
        <v>1</v>
      </c>
      <c r="AC4">
        <v>1</v>
      </c>
      <c r="AD4">
        <v>1</v>
      </c>
      <c r="AF4">
        <v>1</v>
      </c>
      <c r="AH4">
        <v>1</v>
      </c>
      <c r="AI4">
        <v>1</v>
      </c>
      <c r="AM4">
        <v>1</v>
      </c>
      <c r="AO4">
        <v>1</v>
      </c>
      <c r="AQ4">
        <v>1</v>
      </c>
      <c r="AS4">
        <v>1</v>
      </c>
    </row>
    <row r="5" spans="1:45" x14ac:dyDescent="0.25">
      <c r="A5" t="s">
        <v>317</v>
      </c>
      <c r="B5">
        <f t="shared" si="0"/>
        <v>3</v>
      </c>
      <c r="F5">
        <v>1</v>
      </c>
      <c r="J5">
        <v>1</v>
      </c>
      <c r="AN5">
        <v>1</v>
      </c>
    </row>
    <row r="6" spans="1:45" x14ac:dyDescent="0.25">
      <c r="A6" t="s">
        <v>318</v>
      </c>
      <c r="B6">
        <f t="shared" si="0"/>
        <v>3</v>
      </c>
      <c r="F6">
        <v>1</v>
      </c>
      <c r="G6">
        <v>1</v>
      </c>
      <c r="AF6">
        <v>1</v>
      </c>
    </row>
    <row r="7" spans="1:45" x14ac:dyDescent="0.25">
      <c r="A7" t="s">
        <v>306</v>
      </c>
      <c r="B7">
        <f t="shared" si="0"/>
        <v>5</v>
      </c>
      <c r="G7">
        <v>1</v>
      </c>
      <c r="T7">
        <v>1</v>
      </c>
      <c r="Z7">
        <v>1</v>
      </c>
      <c r="AI7">
        <v>1</v>
      </c>
      <c r="AK7">
        <v>1</v>
      </c>
    </row>
    <row r="8" spans="1:45" x14ac:dyDescent="0.25">
      <c r="A8" t="s">
        <v>302</v>
      </c>
      <c r="B8">
        <f t="shared" si="0"/>
        <v>4</v>
      </c>
      <c r="G8">
        <v>1</v>
      </c>
      <c r="O8">
        <v>1</v>
      </c>
      <c r="AF8">
        <v>1</v>
      </c>
      <c r="AI8">
        <v>1</v>
      </c>
    </row>
    <row r="9" spans="1:45" x14ac:dyDescent="0.25">
      <c r="A9" t="s">
        <v>319</v>
      </c>
      <c r="B9">
        <f t="shared" si="0"/>
        <v>11</v>
      </c>
      <c r="G9">
        <v>1</v>
      </c>
      <c r="K9">
        <v>1</v>
      </c>
      <c r="N9">
        <v>1</v>
      </c>
      <c r="O9">
        <v>1</v>
      </c>
      <c r="Y9">
        <v>1</v>
      </c>
      <c r="AF9">
        <v>1</v>
      </c>
      <c r="AK9">
        <v>1</v>
      </c>
      <c r="AO9">
        <v>1</v>
      </c>
      <c r="AP9">
        <v>1</v>
      </c>
      <c r="AR9">
        <v>1</v>
      </c>
      <c r="AS9">
        <v>1</v>
      </c>
    </row>
    <row r="10" spans="1:45" x14ac:dyDescent="0.25">
      <c r="A10" t="s">
        <v>321</v>
      </c>
      <c r="B10">
        <f t="shared" si="0"/>
        <v>6</v>
      </c>
      <c r="Q10">
        <v>1</v>
      </c>
      <c r="AB10">
        <v>1</v>
      </c>
      <c r="AF10">
        <v>1</v>
      </c>
      <c r="AK10">
        <v>1</v>
      </c>
      <c r="AL10">
        <v>1</v>
      </c>
      <c r="AO10">
        <v>1</v>
      </c>
    </row>
    <row r="11" spans="1:45" x14ac:dyDescent="0.25">
      <c r="A11" t="s">
        <v>322</v>
      </c>
      <c r="B11">
        <f t="shared" si="0"/>
        <v>1</v>
      </c>
      <c r="T11">
        <v>1</v>
      </c>
    </row>
    <row r="12" spans="1:45" x14ac:dyDescent="0.25">
      <c r="A12" t="s">
        <v>323</v>
      </c>
      <c r="B12">
        <f t="shared" si="0"/>
        <v>1</v>
      </c>
      <c r="W12">
        <v>1</v>
      </c>
    </row>
    <row r="13" spans="1:45" x14ac:dyDescent="0.25">
      <c r="A13" t="s">
        <v>324</v>
      </c>
      <c r="B13">
        <f t="shared" si="0"/>
        <v>1</v>
      </c>
      <c r="W13">
        <v>1</v>
      </c>
    </row>
    <row r="14" spans="1:45" x14ac:dyDescent="0.25">
      <c r="A14" t="s">
        <v>325</v>
      </c>
      <c r="B14">
        <f t="shared" si="0"/>
        <v>1</v>
      </c>
      <c r="X14">
        <v>1</v>
      </c>
    </row>
    <row r="15" spans="1:45" x14ac:dyDescent="0.25">
      <c r="A15" t="s">
        <v>329</v>
      </c>
      <c r="B15">
        <f t="shared" si="0"/>
        <v>2</v>
      </c>
      <c r="Y15">
        <v>1</v>
      </c>
      <c r="AD15">
        <v>1</v>
      </c>
    </row>
    <row r="16" spans="1:45" x14ac:dyDescent="0.25">
      <c r="A16" t="s">
        <v>326</v>
      </c>
      <c r="B16">
        <f t="shared" si="0"/>
        <v>1</v>
      </c>
      <c r="Y16">
        <v>1</v>
      </c>
    </row>
    <row r="17" spans="1:38" x14ac:dyDescent="0.25">
      <c r="A17" t="s">
        <v>327</v>
      </c>
      <c r="B17">
        <f t="shared" si="0"/>
        <v>1</v>
      </c>
      <c r="AB17">
        <v>1</v>
      </c>
    </row>
    <row r="18" spans="1:38" x14ac:dyDescent="0.25">
      <c r="A18" t="s">
        <v>328</v>
      </c>
      <c r="B18">
        <f t="shared" si="0"/>
        <v>1</v>
      </c>
      <c r="AB18">
        <v>1</v>
      </c>
    </row>
    <row r="19" spans="1:38" x14ac:dyDescent="0.25">
      <c r="A19" t="s">
        <v>330</v>
      </c>
      <c r="B19">
        <f t="shared" si="0"/>
        <v>1</v>
      </c>
      <c r="AL19">
        <v>1</v>
      </c>
    </row>
  </sheetData>
  <conditionalFormatting sqref="B2:B19">
    <cfRule type="dataBar" priority="1">
      <dataBar>
        <cfvo type="min"/>
        <cfvo type="max"/>
        <color rgb="FF638EC6"/>
      </dataBar>
      <extLst>
        <ext xmlns:x14="http://schemas.microsoft.com/office/spreadsheetml/2009/9/main" uri="{B025F937-C7B1-47D3-B67F-A62EFF666E3E}">
          <x14:id>{906CD8B8-B276-4183-9506-458DE8FF3CD8}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06CD8B8-B276-4183-9506-458DE8FF3CD8}">
            <x14:dataBar minLength="0" maxLength="100" border="1" negativeBarBorderColorSameAsPositive="0">
              <x14:cfvo type="autoMin"/>
              <x14:cfvo type="autoMax"/>
              <x14:borderColor rgb="FF638EC6"/>
              <x14:negativeFillColor rgb="FFFF0000"/>
              <x14:negativeBorderColor rgb="FFFF0000"/>
              <x14:axisColor rgb="FF000000"/>
            </x14:dataBar>
          </x14:cfRule>
          <xm:sqref>B2:B19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
  <sheetViews>
    <sheetView workbookViewId="0">
      <pane xSplit="2" ySplit="1" topLeftCell="C2" activePane="bottomRight" state="frozen"/>
      <selection pane="topRight" activeCell="C1" sqref="C1"/>
      <selection pane="bottomLeft" activeCell="A2" sqref="A2"/>
      <selection pane="bottomRight"/>
    </sheetView>
  </sheetViews>
  <sheetFormatPr defaultColWidth="26" defaultRowHeight="15" x14ac:dyDescent="0.25"/>
  <sheetData>
    <row r="1" spans="1:45" ht="195" x14ac:dyDescent="0.25">
      <c r="A1" s="1" t="s">
        <v>13</v>
      </c>
      <c r="B1" s="6"/>
      <c r="C1" s="4"/>
      <c r="D1" s="4" t="s">
        <v>35</v>
      </c>
      <c r="E1" s="4" t="s">
        <v>46</v>
      </c>
      <c r="F1" s="4" t="s">
        <v>52</v>
      </c>
      <c r="G1" s="4" t="s">
        <v>61</v>
      </c>
      <c r="H1" s="4"/>
      <c r="I1" s="4" t="s">
        <v>68</v>
      </c>
      <c r="J1" s="4" t="s">
        <v>75</v>
      </c>
      <c r="K1" s="4" t="s">
        <v>80</v>
      </c>
      <c r="L1" s="4" t="s">
        <v>86</v>
      </c>
      <c r="M1" s="4" t="s">
        <v>94</v>
      </c>
      <c r="N1" s="4" t="s">
        <v>101</v>
      </c>
      <c r="O1" s="4" t="s">
        <v>105</v>
      </c>
      <c r="P1" s="4" t="s">
        <v>111</v>
      </c>
      <c r="Q1" s="4" t="s">
        <v>116</v>
      </c>
      <c r="R1" s="4"/>
      <c r="S1" s="4"/>
      <c r="T1" s="4"/>
      <c r="U1" s="4" t="s">
        <v>129</v>
      </c>
      <c r="V1" s="4"/>
      <c r="W1" s="4" t="s">
        <v>136</v>
      </c>
      <c r="X1" s="4" t="s">
        <v>142</v>
      </c>
      <c r="Y1" s="4" t="s">
        <v>151</v>
      </c>
      <c r="Z1" s="4" t="s">
        <v>160</v>
      </c>
      <c r="AA1" s="4" t="s">
        <v>167</v>
      </c>
      <c r="AB1" s="4" t="s">
        <v>175</v>
      </c>
      <c r="AC1" s="4" t="s">
        <v>184</v>
      </c>
      <c r="AD1" s="4" t="s">
        <v>192</v>
      </c>
      <c r="AE1" s="4" t="s">
        <v>199</v>
      </c>
      <c r="AF1" s="4" t="s">
        <v>205</v>
      </c>
      <c r="AG1" s="4"/>
      <c r="AH1" s="4" t="s">
        <v>211</v>
      </c>
      <c r="AI1" s="4"/>
      <c r="AJ1" s="4" t="s">
        <v>221</v>
      </c>
      <c r="AK1" s="4" t="s">
        <v>228</v>
      </c>
      <c r="AL1" s="4" t="s">
        <v>237</v>
      </c>
      <c r="AM1" s="4" t="s">
        <v>244</v>
      </c>
      <c r="AN1" s="4" t="s">
        <v>251</v>
      </c>
      <c r="AO1" s="4" t="s">
        <v>256</v>
      </c>
      <c r="AP1" s="4" t="s">
        <v>261</v>
      </c>
      <c r="AQ1" s="4" t="s">
        <v>267</v>
      </c>
      <c r="AR1" s="4" t="s">
        <v>274</v>
      </c>
      <c r="AS1" s="4" t="s">
        <v>282</v>
      </c>
    </row>
    <row r="2" spans="1:45" x14ac:dyDescent="0.25">
      <c r="A2" s="27" t="s">
        <v>331</v>
      </c>
      <c r="B2" s="28">
        <f>SUM(C2:XFD2)</f>
        <v>14</v>
      </c>
      <c r="C2" s="28"/>
      <c r="D2" s="28">
        <v>1</v>
      </c>
      <c r="E2" s="28"/>
      <c r="F2" s="28">
        <v>1</v>
      </c>
      <c r="G2" s="28"/>
      <c r="H2" s="28"/>
      <c r="I2" s="28"/>
      <c r="J2" s="28">
        <v>1</v>
      </c>
      <c r="K2" s="28"/>
      <c r="L2" s="28"/>
      <c r="M2" s="28"/>
      <c r="N2" s="28">
        <v>1</v>
      </c>
      <c r="O2" s="28">
        <v>1</v>
      </c>
      <c r="P2" s="28"/>
      <c r="Q2" s="28">
        <v>1</v>
      </c>
      <c r="R2" s="28"/>
      <c r="S2" s="28"/>
      <c r="T2" s="28"/>
      <c r="U2" s="28">
        <v>1</v>
      </c>
      <c r="V2" s="28"/>
      <c r="W2" s="28"/>
      <c r="X2" s="28"/>
      <c r="Y2" s="28"/>
      <c r="Z2" s="28"/>
      <c r="AA2" s="28">
        <v>1</v>
      </c>
      <c r="AB2" s="28">
        <v>1</v>
      </c>
      <c r="AC2" s="28"/>
      <c r="AD2" s="28"/>
      <c r="AE2" s="28"/>
      <c r="AF2" s="28">
        <v>1</v>
      </c>
      <c r="AG2" s="28"/>
      <c r="AH2" s="28">
        <v>1</v>
      </c>
      <c r="AI2" s="28"/>
      <c r="AJ2" s="28"/>
      <c r="AK2" s="28">
        <v>1</v>
      </c>
      <c r="AL2" s="28"/>
      <c r="AM2" s="28"/>
      <c r="AN2" s="28">
        <v>1</v>
      </c>
      <c r="AO2" s="28"/>
      <c r="AP2" s="28"/>
      <c r="AQ2" s="28">
        <v>1</v>
      </c>
      <c r="AR2" s="28"/>
      <c r="AS2" s="35"/>
    </row>
    <row r="3" spans="1:45" x14ac:dyDescent="0.25">
      <c r="A3" s="29" t="s">
        <v>332</v>
      </c>
      <c r="B3" s="30">
        <f t="shared" ref="B3:B12" si="0">SUM(C3:XFD3)</f>
        <v>4</v>
      </c>
      <c r="C3" s="30"/>
      <c r="D3" s="30">
        <v>1</v>
      </c>
      <c r="E3" s="30"/>
      <c r="F3" s="30"/>
      <c r="G3" s="30"/>
      <c r="H3" s="30"/>
      <c r="I3" s="30"/>
      <c r="J3" s="30"/>
      <c r="K3" s="30"/>
      <c r="L3" s="30"/>
      <c r="M3" s="30"/>
      <c r="N3" s="30"/>
      <c r="O3" s="30"/>
      <c r="P3" s="30"/>
      <c r="Q3" s="30"/>
      <c r="R3" s="30"/>
      <c r="S3" s="30"/>
      <c r="T3" s="30"/>
      <c r="U3" s="30"/>
      <c r="V3" s="30"/>
      <c r="W3" s="30">
        <v>1</v>
      </c>
      <c r="X3" s="30"/>
      <c r="Y3" s="30"/>
      <c r="Z3" s="30">
        <v>1</v>
      </c>
      <c r="AA3" s="30"/>
      <c r="AB3" s="30"/>
      <c r="AC3" s="30"/>
      <c r="AD3" s="30"/>
      <c r="AE3" s="30"/>
      <c r="AF3" s="30"/>
      <c r="AG3" s="30"/>
      <c r="AH3" s="30"/>
      <c r="AI3" s="30"/>
      <c r="AJ3" s="30"/>
      <c r="AK3" s="30"/>
      <c r="AL3" s="30">
        <v>1</v>
      </c>
      <c r="AM3" s="30"/>
      <c r="AN3" s="30"/>
      <c r="AO3" s="30"/>
      <c r="AP3" s="30"/>
      <c r="AQ3" s="30"/>
      <c r="AR3" s="30"/>
      <c r="AS3" s="36"/>
    </row>
    <row r="4" spans="1:45" x14ac:dyDescent="0.25">
      <c r="A4" s="29" t="s">
        <v>333</v>
      </c>
      <c r="B4" s="30">
        <f t="shared" si="0"/>
        <v>3</v>
      </c>
      <c r="C4" s="30"/>
      <c r="D4" s="30">
        <v>1</v>
      </c>
      <c r="E4" s="30"/>
      <c r="F4" s="30"/>
      <c r="G4" s="30"/>
      <c r="H4" s="30"/>
      <c r="I4" s="30"/>
      <c r="J4" s="30"/>
      <c r="K4" s="30"/>
      <c r="L4" s="30"/>
      <c r="M4" s="30"/>
      <c r="N4" s="30"/>
      <c r="O4" s="30"/>
      <c r="P4" s="30"/>
      <c r="Q4" s="30"/>
      <c r="R4" s="30"/>
      <c r="S4" s="30"/>
      <c r="T4" s="30"/>
      <c r="U4" s="30"/>
      <c r="V4" s="30"/>
      <c r="W4" s="30"/>
      <c r="X4" s="30"/>
      <c r="Y4" s="30"/>
      <c r="Z4" s="30">
        <v>1</v>
      </c>
      <c r="AA4" s="30"/>
      <c r="AB4" s="30">
        <v>1</v>
      </c>
      <c r="AC4" s="30"/>
      <c r="AD4" s="30"/>
      <c r="AE4" s="30"/>
      <c r="AF4" s="30"/>
      <c r="AG4" s="30"/>
      <c r="AH4" s="30"/>
      <c r="AI4" s="30"/>
      <c r="AJ4" s="30"/>
      <c r="AK4" s="30"/>
      <c r="AL4" s="30"/>
      <c r="AM4" s="30"/>
      <c r="AN4" s="30"/>
      <c r="AO4" s="30"/>
      <c r="AP4" s="30"/>
      <c r="AQ4" s="30"/>
      <c r="AR4" s="30"/>
      <c r="AS4" s="36"/>
    </row>
    <row r="5" spans="1:45" x14ac:dyDescent="0.25">
      <c r="A5" s="29" t="s">
        <v>334</v>
      </c>
      <c r="B5" s="30">
        <f t="shared" si="0"/>
        <v>4</v>
      </c>
      <c r="C5" s="30"/>
      <c r="D5" s="30">
        <v>1</v>
      </c>
      <c r="E5" s="30"/>
      <c r="F5" s="30"/>
      <c r="G5" s="30"/>
      <c r="H5" s="30"/>
      <c r="I5" s="30"/>
      <c r="J5" s="30"/>
      <c r="K5" s="30"/>
      <c r="L5" s="30"/>
      <c r="M5" s="30"/>
      <c r="N5" s="30"/>
      <c r="O5" s="30"/>
      <c r="P5" s="30"/>
      <c r="Q5" s="30"/>
      <c r="R5" s="30"/>
      <c r="S5" s="30"/>
      <c r="T5" s="30"/>
      <c r="U5" s="30">
        <v>1</v>
      </c>
      <c r="V5" s="30"/>
      <c r="W5" s="30"/>
      <c r="X5" s="30"/>
      <c r="Y5" s="30"/>
      <c r="Z5" s="30">
        <v>1</v>
      </c>
      <c r="AA5" s="30"/>
      <c r="AB5" s="30">
        <v>1</v>
      </c>
      <c r="AC5" s="30"/>
      <c r="AD5" s="30"/>
      <c r="AE5" s="30"/>
      <c r="AF5" s="30"/>
      <c r="AG5" s="30"/>
      <c r="AH5" s="30"/>
      <c r="AI5" s="30"/>
      <c r="AJ5" s="30"/>
      <c r="AK5" s="30"/>
      <c r="AL5" s="30"/>
      <c r="AM5" s="30"/>
      <c r="AN5" s="30"/>
      <c r="AO5" s="30"/>
      <c r="AP5" s="30"/>
      <c r="AQ5" s="30"/>
      <c r="AR5" s="30"/>
      <c r="AS5" s="36"/>
    </row>
    <row r="6" spans="1:45" x14ac:dyDescent="0.25">
      <c r="A6" s="29" t="s">
        <v>335</v>
      </c>
      <c r="B6" s="30">
        <f t="shared" si="0"/>
        <v>4</v>
      </c>
      <c r="C6" s="30"/>
      <c r="D6" s="30"/>
      <c r="E6" s="30">
        <v>1</v>
      </c>
      <c r="F6" s="30"/>
      <c r="G6" s="30"/>
      <c r="H6" s="30"/>
      <c r="I6" s="30"/>
      <c r="J6" s="30"/>
      <c r="K6" s="30"/>
      <c r="L6" s="30"/>
      <c r="M6" s="30"/>
      <c r="N6" s="30"/>
      <c r="O6" s="30"/>
      <c r="P6" s="30"/>
      <c r="Q6" s="30"/>
      <c r="R6" s="30"/>
      <c r="S6" s="30"/>
      <c r="T6" s="30"/>
      <c r="U6" s="30"/>
      <c r="V6" s="30"/>
      <c r="W6" s="30"/>
      <c r="X6" s="30"/>
      <c r="Y6" s="30"/>
      <c r="Z6" s="30"/>
      <c r="AA6" s="30"/>
      <c r="AB6" s="30"/>
      <c r="AC6" s="30"/>
      <c r="AD6" s="30">
        <v>1</v>
      </c>
      <c r="AE6" s="30">
        <v>1</v>
      </c>
      <c r="AF6" s="30">
        <v>1</v>
      </c>
      <c r="AG6" s="30"/>
      <c r="AH6" s="30"/>
      <c r="AI6" s="30"/>
      <c r="AJ6" s="30"/>
      <c r="AK6" s="30"/>
      <c r="AL6" s="30"/>
      <c r="AM6" s="30"/>
      <c r="AN6" s="30"/>
      <c r="AO6" s="30"/>
      <c r="AP6" s="30"/>
      <c r="AQ6" s="30"/>
      <c r="AR6" s="30"/>
      <c r="AS6" s="36"/>
    </row>
    <row r="7" spans="1:45" x14ac:dyDescent="0.25">
      <c r="A7" s="29" t="s">
        <v>336</v>
      </c>
      <c r="B7" s="30">
        <f t="shared" si="0"/>
        <v>19</v>
      </c>
      <c r="C7" s="30"/>
      <c r="D7" s="30"/>
      <c r="E7" s="30">
        <v>1</v>
      </c>
      <c r="F7" s="30">
        <v>1</v>
      </c>
      <c r="G7" s="30">
        <v>1</v>
      </c>
      <c r="H7" s="30"/>
      <c r="I7" s="30">
        <v>1</v>
      </c>
      <c r="J7" s="30">
        <v>1</v>
      </c>
      <c r="K7" s="30"/>
      <c r="L7" s="30"/>
      <c r="M7" s="30"/>
      <c r="N7" s="30">
        <v>1</v>
      </c>
      <c r="O7" s="30">
        <v>1</v>
      </c>
      <c r="P7" s="30">
        <v>1</v>
      </c>
      <c r="Q7" s="30">
        <v>1</v>
      </c>
      <c r="R7" s="30"/>
      <c r="S7" s="30"/>
      <c r="T7" s="30"/>
      <c r="U7" s="30">
        <v>1</v>
      </c>
      <c r="V7" s="30"/>
      <c r="W7" s="30"/>
      <c r="X7" s="30"/>
      <c r="Y7" s="30"/>
      <c r="Z7" s="30"/>
      <c r="AA7" s="30">
        <v>1</v>
      </c>
      <c r="AB7" s="30">
        <v>1</v>
      </c>
      <c r="AC7" s="30">
        <v>1</v>
      </c>
      <c r="AD7" s="30">
        <v>1</v>
      </c>
      <c r="AE7" s="30"/>
      <c r="AF7" s="30"/>
      <c r="AG7" s="30"/>
      <c r="AH7" s="30">
        <v>1</v>
      </c>
      <c r="AI7" s="30"/>
      <c r="AJ7" s="30"/>
      <c r="AK7" s="30">
        <v>1</v>
      </c>
      <c r="AL7" s="30"/>
      <c r="AM7" s="30">
        <v>1</v>
      </c>
      <c r="AN7" s="30"/>
      <c r="AO7" s="30">
        <v>1</v>
      </c>
      <c r="AP7" s="30"/>
      <c r="AQ7" s="30">
        <v>1</v>
      </c>
      <c r="AR7" s="30"/>
      <c r="AS7" s="36"/>
    </row>
    <row r="8" spans="1:45" x14ac:dyDescent="0.25">
      <c r="A8" s="29" t="s">
        <v>338</v>
      </c>
      <c r="B8" s="30">
        <f t="shared" si="0"/>
        <v>8</v>
      </c>
      <c r="C8" s="30"/>
      <c r="D8" s="30">
        <v>1</v>
      </c>
      <c r="E8" s="30"/>
      <c r="F8" s="30">
        <v>1</v>
      </c>
      <c r="G8" s="30"/>
      <c r="H8" s="30"/>
      <c r="I8" s="30"/>
      <c r="J8" s="30">
        <v>1</v>
      </c>
      <c r="K8" s="30"/>
      <c r="L8" s="30"/>
      <c r="M8" s="30"/>
      <c r="N8" s="30"/>
      <c r="O8" s="30"/>
      <c r="P8" s="30"/>
      <c r="Q8" s="30"/>
      <c r="R8" s="30"/>
      <c r="S8" s="30"/>
      <c r="T8" s="30"/>
      <c r="U8" s="30">
        <v>1</v>
      </c>
      <c r="V8" s="30"/>
      <c r="W8" s="30"/>
      <c r="X8" s="30"/>
      <c r="Y8" s="30"/>
      <c r="Z8" s="30"/>
      <c r="AA8" s="30"/>
      <c r="AB8" s="30">
        <v>1</v>
      </c>
      <c r="AC8" s="30">
        <v>1</v>
      </c>
      <c r="AD8" s="30"/>
      <c r="AE8" s="30"/>
      <c r="AF8" s="30">
        <v>1</v>
      </c>
      <c r="AG8" s="30"/>
      <c r="AH8" s="30"/>
      <c r="AI8" s="30"/>
      <c r="AJ8" s="30"/>
      <c r="AK8" s="30"/>
      <c r="AL8" s="30"/>
      <c r="AM8" s="30"/>
      <c r="AN8" s="30"/>
      <c r="AO8" s="30"/>
      <c r="AP8" s="30">
        <v>1</v>
      </c>
      <c r="AQ8" s="30"/>
      <c r="AR8" s="30"/>
      <c r="AS8" s="36"/>
    </row>
    <row r="9" spans="1:45" x14ac:dyDescent="0.25">
      <c r="A9" s="29" t="s">
        <v>304</v>
      </c>
      <c r="B9" s="30">
        <f t="shared" si="0"/>
        <v>5</v>
      </c>
      <c r="C9" s="30"/>
      <c r="D9" s="30"/>
      <c r="E9" s="30"/>
      <c r="F9" s="30"/>
      <c r="G9" s="30"/>
      <c r="H9" s="30"/>
      <c r="I9" s="30"/>
      <c r="J9" s="30"/>
      <c r="K9" s="30"/>
      <c r="L9" s="30"/>
      <c r="M9" s="30">
        <v>1</v>
      </c>
      <c r="N9" s="30"/>
      <c r="O9" s="30"/>
      <c r="P9" s="30"/>
      <c r="Q9" s="30"/>
      <c r="R9" s="30"/>
      <c r="S9" s="30"/>
      <c r="T9" s="30"/>
      <c r="U9" s="30"/>
      <c r="V9" s="30"/>
      <c r="W9" s="30"/>
      <c r="X9" s="30">
        <v>1</v>
      </c>
      <c r="Y9" s="30"/>
      <c r="Z9" s="30"/>
      <c r="AA9" s="30"/>
      <c r="AB9" s="30"/>
      <c r="AC9" s="30"/>
      <c r="AD9" s="30"/>
      <c r="AE9" s="30"/>
      <c r="AF9" s="30"/>
      <c r="AG9" s="30"/>
      <c r="AH9" s="30"/>
      <c r="AI9" s="30"/>
      <c r="AJ9" s="30"/>
      <c r="AK9" s="30"/>
      <c r="AL9" s="30"/>
      <c r="AM9" s="30"/>
      <c r="AN9" s="30">
        <v>1</v>
      </c>
      <c r="AO9" s="30"/>
      <c r="AP9" s="30">
        <v>1</v>
      </c>
      <c r="AQ9" s="30"/>
      <c r="AR9" s="30"/>
      <c r="AS9" s="36">
        <v>1</v>
      </c>
    </row>
    <row r="10" spans="1:45" x14ac:dyDescent="0.25">
      <c r="A10" s="29" t="s">
        <v>337</v>
      </c>
      <c r="B10" s="30">
        <f t="shared" si="0"/>
        <v>9</v>
      </c>
      <c r="C10" s="30"/>
      <c r="D10" s="30"/>
      <c r="E10" s="30"/>
      <c r="F10" s="30"/>
      <c r="G10" s="30">
        <v>1</v>
      </c>
      <c r="H10" s="30"/>
      <c r="I10" s="30"/>
      <c r="J10" s="30"/>
      <c r="K10" s="30">
        <v>1</v>
      </c>
      <c r="L10" s="30"/>
      <c r="M10" s="30"/>
      <c r="N10" s="30"/>
      <c r="O10" s="30"/>
      <c r="P10" s="30"/>
      <c r="Q10" s="30"/>
      <c r="R10" s="30"/>
      <c r="S10" s="30"/>
      <c r="T10" s="30"/>
      <c r="U10" s="30"/>
      <c r="V10" s="30"/>
      <c r="W10" s="30"/>
      <c r="X10" s="30"/>
      <c r="Y10" s="30">
        <v>1</v>
      </c>
      <c r="Z10" s="30">
        <v>1</v>
      </c>
      <c r="AA10" s="30"/>
      <c r="AB10" s="30"/>
      <c r="AC10" s="30"/>
      <c r="AD10" s="30"/>
      <c r="AE10" s="30"/>
      <c r="AF10" s="30">
        <v>1</v>
      </c>
      <c r="AG10" s="30"/>
      <c r="AH10" s="30"/>
      <c r="AI10" s="30"/>
      <c r="AJ10" s="30">
        <v>1</v>
      </c>
      <c r="AK10" s="30">
        <v>1</v>
      </c>
      <c r="AL10" s="30"/>
      <c r="AM10" s="30"/>
      <c r="AN10" s="30"/>
      <c r="AO10" s="30">
        <v>1</v>
      </c>
      <c r="AP10" s="30"/>
      <c r="AQ10" s="30"/>
      <c r="AR10" s="30">
        <v>1</v>
      </c>
      <c r="AS10" s="36"/>
    </row>
    <row r="11" spans="1:45" x14ac:dyDescent="0.25">
      <c r="A11" s="29" t="s">
        <v>317</v>
      </c>
      <c r="B11" s="30">
        <f t="shared" si="0"/>
        <v>1</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v>1</v>
      </c>
      <c r="AO11" s="30"/>
      <c r="AP11" s="30"/>
      <c r="AQ11" s="30"/>
      <c r="AR11" s="30"/>
      <c r="AS11" s="36"/>
    </row>
    <row r="12" spans="1:45" x14ac:dyDescent="0.25">
      <c r="A12" s="31" t="s">
        <v>339</v>
      </c>
      <c r="B12" s="32">
        <f t="shared" si="0"/>
        <v>1</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v>1</v>
      </c>
      <c r="AR12" s="32"/>
      <c r="AS12" s="37"/>
    </row>
  </sheetData>
  <conditionalFormatting sqref="B2:B12">
    <cfRule type="dataBar" priority="1">
      <dataBar>
        <cfvo type="min"/>
        <cfvo type="max"/>
        <color rgb="FF638EC6"/>
      </dataBar>
      <extLst>
        <ext xmlns:x14="http://schemas.microsoft.com/office/spreadsheetml/2009/9/main" uri="{B025F937-C7B1-47D3-B67F-A62EFF666E3E}">
          <x14:id>{8C60C70A-9EAA-4BE4-9A7C-9B6EE8CA3B5E}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C60C70A-9EAA-4BE4-9A7C-9B6EE8CA3B5E}">
            <x14:dataBar minLength="0" maxLength="100" border="1" negativeBarBorderColorSameAsPositive="0">
              <x14:cfvo type="autoMin"/>
              <x14:cfvo type="autoMax"/>
              <x14:borderColor rgb="FF638EC6"/>
              <x14:negativeFillColor rgb="FFFF0000"/>
              <x14:negativeBorderColor rgb="FFFF0000"/>
              <x14:axisColor rgb="FF000000"/>
            </x14:dataBar>
          </x14:cfRule>
          <xm:sqref>B2:B12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
  <sheetViews>
    <sheetView workbookViewId="0">
      <pane xSplit="2" ySplit="1" topLeftCell="C2" activePane="bottomRight" state="frozen"/>
      <selection pane="topRight" activeCell="C1" sqref="C1"/>
      <selection pane="bottomLeft" activeCell="A2" sqref="A2"/>
      <selection pane="bottomRight" activeCell="A9" sqref="A9"/>
    </sheetView>
  </sheetViews>
  <sheetFormatPr defaultColWidth="33.42578125" defaultRowHeight="15" x14ac:dyDescent="0.25"/>
  <sheetData>
    <row r="1" spans="1:45" ht="180" x14ac:dyDescent="0.25">
      <c r="A1" s="1" t="s">
        <v>14</v>
      </c>
      <c r="B1" s="6"/>
      <c r="C1" s="4"/>
      <c r="D1" s="4" t="s">
        <v>36</v>
      </c>
      <c r="E1" s="4" t="s">
        <v>47</v>
      </c>
      <c r="F1" s="4" t="s">
        <v>53</v>
      </c>
      <c r="G1" s="4" t="s">
        <v>62</v>
      </c>
      <c r="H1" s="4"/>
      <c r="I1" s="4" t="s">
        <v>69</v>
      </c>
      <c r="J1" s="4" t="s">
        <v>76</v>
      </c>
      <c r="K1" s="4" t="s">
        <v>81</v>
      </c>
      <c r="L1" s="4" t="s">
        <v>85</v>
      </c>
      <c r="M1" s="4" t="s">
        <v>95</v>
      </c>
      <c r="N1" s="4" t="s">
        <v>102</v>
      </c>
      <c r="O1" s="4" t="s">
        <v>106</v>
      </c>
      <c r="P1" s="4" t="s">
        <v>112</v>
      </c>
      <c r="Q1" s="4" t="s">
        <v>117</v>
      </c>
      <c r="R1" s="4"/>
      <c r="S1" s="4"/>
      <c r="T1" s="4" t="s">
        <v>124</v>
      </c>
      <c r="U1" s="4" t="s">
        <v>130</v>
      </c>
      <c r="V1" s="4" t="s">
        <v>133</v>
      </c>
      <c r="W1" s="4"/>
      <c r="X1" s="4" t="s">
        <v>143</v>
      </c>
      <c r="Y1" s="4" t="s">
        <v>152</v>
      </c>
      <c r="Z1" s="4" t="s">
        <v>161</v>
      </c>
      <c r="AA1" s="4" t="s">
        <v>168</v>
      </c>
      <c r="AB1" s="4" t="s">
        <v>176</v>
      </c>
      <c r="AC1" s="4" t="s">
        <v>185</v>
      </c>
      <c r="AD1" s="4" t="s">
        <v>193</v>
      </c>
      <c r="AE1" s="4" t="s">
        <v>200</v>
      </c>
      <c r="AF1" s="4" t="s">
        <v>206</v>
      </c>
      <c r="AG1" s="4"/>
      <c r="AH1" s="4" t="s">
        <v>212</v>
      </c>
      <c r="AI1" s="4"/>
      <c r="AJ1" s="4" t="s">
        <v>222</v>
      </c>
      <c r="AK1" s="4" t="s">
        <v>229</v>
      </c>
      <c r="AL1" s="4" t="s">
        <v>238</v>
      </c>
      <c r="AM1" s="4" t="s">
        <v>244</v>
      </c>
      <c r="AN1" s="4" t="s">
        <v>252</v>
      </c>
      <c r="AO1" s="4" t="s">
        <v>257</v>
      </c>
      <c r="AP1" s="4" t="s">
        <v>262</v>
      </c>
      <c r="AQ1" s="4" t="s">
        <v>268</v>
      </c>
      <c r="AR1" s="4" t="s">
        <v>275</v>
      </c>
      <c r="AS1" s="4" t="s">
        <v>283</v>
      </c>
    </row>
    <row r="2" spans="1:45" s="28" customFormat="1" x14ac:dyDescent="0.25">
      <c r="A2" s="27" t="s">
        <v>340</v>
      </c>
      <c r="B2" s="28">
        <f>SUM(C2:XFD2)</f>
        <v>1</v>
      </c>
      <c r="D2" s="28">
        <v>1</v>
      </c>
    </row>
    <row r="3" spans="1:45" s="30" customFormat="1" x14ac:dyDescent="0.25">
      <c r="A3" s="29" t="s">
        <v>341</v>
      </c>
      <c r="B3" s="30">
        <f t="shared" ref="B3:B26" si="0">SUM(C3:XFD3)</f>
        <v>16</v>
      </c>
      <c r="D3" s="30">
        <v>1</v>
      </c>
      <c r="F3" s="30">
        <v>1</v>
      </c>
      <c r="N3" s="30">
        <v>1</v>
      </c>
      <c r="O3" s="30">
        <v>1</v>
      </c>
      <c r="P3" s="30">
        <v>1</v>
      </c>
      <c r="X3" s="30">
        <v>1</v>
      </c>
      <c r="Z3" s="30">
        <v>1</v>
      </c>
      <c r="AB3" s="30">
        <v>1</v>
      </c>
      <c r="AE3" s="30">
        <v>1</v>
      </c>
      <c r="AF3" s="30">
        <v>1</v>
      </c>
      <c r="AJ3" s="30">
        <v>1</v>
      </c>
      <c r="AK3" s="30">
        <v>1</v>
      </c>
      <c r="AL3" s="30">
        <v>1</v>
      </c>
      <c r="AN3" s="30">
        <v>1</v>
      </c>
      <c r="AO3" s="30">
        <v>1</v>
      </c>
      <c r="AR3" s="30">
        <v>1</v>
      </c>
    </row>
    <row r="4" spans="1:45" s="30" customFormat="1" x14ac:dyDescent="0.25">
      <c r="A4" s="29" t="s">
        <v>356</v>
      </c>
      <c r="B4" s="30">
        <f t="shared" si="0"/>
        <v>1</v>
      </c>
      <c r="D4" s="30">
        <v>1</v>
      </c>
    </row>
    <row r="5" spans="1:45" s="30" customFormat="1" x14ac:dyDescent="0.25">
      <c r="A5" s="29" t="s">
        <v>348</v>
      </c>
      <c r="B5" s="30">
        <f t="shared" si="0"/>
        <v>14</v>
      </c>
      <c r="D5" s="30">
        <v>1</v>
      </c>
      <c r="E5" s="30">
        <v>1</v>
      </c>
      <c r="J5" s="30">
        <v>1</v>
      </c>
      <c r="K5" s="30">
        <v>1</v>
      </c>
      <c r="Q5" s="30">
        <v>1</v>
      </c>
      <c r="T5" s="30">
        <v>1</v>
      </c>
      <c r="U5" s="30">
        <v>1</v>
      </c>
      <c r="Y5" s="30">
        <v>1</v>
      </c>
      <c r="AD5" s="30">
        <v>1</v>
      </c>
      <c r="AJ5" s="30">
        <v>1</v>
      </c>
      <c r="AO5" s="30">
        <v>1</v>
      </c>
      <c r="AP5" s="30">
        <v>1</v>
      </c>
      <c r="AQ5" s="30">
        <v>1</v>
      </c>
      <c r="AS5" s="30">
        <v>1</v>
      </c>
    </row>
    <row r="6" spans="1:45" s="30" customFormat="1" x14ac:dyDescent="0.25">
      <c r="A6" s="29" t="s">
        <v>357</v>
      </c>
      <c r="B6" s="30">
        <f t="shared" si="0"/>
        <v>1</v>
      </c>
      <c r="E6" s="30">
        <v>1</v>
      </c>
    </row>
    <row r="7" spans="1:45" s="30" customFormat="1" x14ac:dyDescent="0.25">
      <c r="A7" s="29" t="s">
        <v>358</v>
      </c>
      <c r="B7" s="30">
        <f t="shared" si="0"/>
        <v>3</v>
      </c>
      <c r="E7" s="30">
        <v>1</v>
      </c>
      <c r="Y7" s="30">
        <v>1</v>
      </c>
      <c r="AM7" s="30">
        <v>1</v>
      </c>
    </row>
    <row r="8" spans="1:45" s="30" customFormat="1" x14ac:dyDescent="0.25">
      <c r="A8" s="29" t="s">
        <v>377</v>
      </c>
      <c r="B8" s="30">
        <f t="shared" si="0"/>
        <v>9</v>
      </c>
      <c r="F8" s="30">
        <v>1</v>
      </c>
      <c r="X8" s="30">
        <v>1</v>
      </c>
      <c r="AA8" s="30">
        <v>1</v>
      </c>
      <c r="AB8" s="30">
        <v>1</v>
      </c>
      <c r="AL8" s="30">
        <v>1</v>
      </c>
      <c r="AO8" s="30">
        <v>1</v>
      </c>
      <c r="AP8" s="30">
        <v>1</v>
      </c>
      <c r="AR8" s="30">
        <v>1</v>
      </c>
      <c r="AS8" s="30">
        <v>1</v>
      </c>
    </row>
    <row r="9" spans="1:45" s="30" customFormat="1" x14ac:dyDescent="0.25">
      <c r="A9" s="29" t="s">
        <v>342</v>
      </c>
      <c r="B9" s="30">
        <f t="shared" si="0"/>
        <v>3</v>
      </c>
      <c r="F9" s="30">
        <v>1</v>
      </c>
      <c r="AH9" s="30">
        <v>1</v>
      </c>
      <c r="AL9" s="30">
        <v>1</v>
      </c>
    </row>
    <row r="10" spans="1:45" s="30" customFormat="1" x14ac:dyDescent="0.25">
      <c r="A10" s="29" t="s">
        <v>343</v>
      </c>
      <c r="B10" s="30">
        <f t="shared" si="0"/>
        <v>2</v>
      </c>
      <c r="G10" s="30">
        <v>1</v>
      </c>
      <c r="AO10" s="30">
        <v>1</v>
      </c>
    </row>
    <row r="11" spans="1:45" s="30" customFormat="1" x14ac:dyDescent="0.25">
      <c r="A11" s="29" t="s">
        <v>344</v>
      </c>
      <c r="B11" s="30">
        <f t="shared" si="0"/>
        <v>2</v>
      </c>
      <c r="G11" s="30">
        <v>1</v>
      </c>
      <c r="AO11" s="30">
        <v>1</v>
      </c>
    </row>
    <row r="12" spans="1:45" s="30" customFormat="1" x14ac:dyDescent="0.25">
      <c r="A12" s="29" t="s">
        <v>346</v>
      </c>
      <c r="B12" s="30">
        <f t="shared" si="0"/>
        <v>1</v>
      </c>
      <c r="G12" s="30">
        <v>1</v>
      </c>
    </row>
    <row r="13" spans="1:45" s="30" customFormat="1" x14ac:dyDescent="0.25">
      <c r="A13" s="29" t="s">
        <v>376</v>
      </c>
      <c r="B13" s="30">
        <f t="shared" si="0"/>
        <v>4</v>
      </c>
      <c r="I13" s="30">
        <v>1</v>
      </c>
      <c r="U13" s="30">
        <v>1</v>
      </c>
      <c r="AA13" s="30">
        <v>1</v>
      </c>
      <c r="AB13" s="30">
        <v>1</v>
      </c>
    </row>
    <row r="14" spans="1:45" s="30" customFormat="1" x14ac:dyDescent="0.25">
      <c r="A14" s="29" t="s">
        <v>345</v>
      </c>
      <c r="B14" s="30">
        <f t="shared" si="0"/>
        <v>2</v>
      </c>
      <c r="J14" s="30">
        <v>1</v>
      </c>
      <c r="AN14" s="30">
        <v>1</v>
      </c>
    </row>
    <row r="15" spans="1:45" s="30" customFormat="1" x14ac:dyDescent="0.25">
      <c r="A15" s="29" t="s">
        <v>373</v>
      </c>
      <c r="B15" s="30">
        <f t="shared" si="0"/>
        <v>1</v>
      </c>
      <c r="J15" s="30">
        <v>1</v>
      </c>
    </row>
    <row r="16" spans="1:45" s="30" customFormat="1" x14ac:dyDescent="0.25">
      <c r="A16" s="29" t="s">
        <v>347</v>
      </c>
      <c r="B16" s="30">
        <f t="shared" si="0"/>
        <v>1</v>
      </c>
      <c r="J16" s="30">
        <v>1</v>
      </c>
    </row>
    <row r="17" spans="1:40" s="30" customFormat="1" x14ac:dyDescent="0.25">
      <c r="A17" s="29" t="s">
        <v>349</v>
      </c>
      <c r="B17" s="30">
        <f t="shared" si="0"/>
        <v>5</v>
      </c>
      <c r="M17" s="30">
        <v>1</v>
      </c>
      <c r="X17" s="30">
        <v>1</v>
      </c>
      <c r="Y17" s="30">
        <v>1</v>
      </c>
      <c r="AL17" s="30">
        <v>1</v>
      </c>
      <c r="AN17" s="30">
        <v>1</v>
      </c>
    </row>
    <row r="18" spans="1:40" s="30" customFormat="1" x14ac:dyDescent="0.25">
      <c r="A18" s="29" t="s">
        <v>350</v>
      </c>
      <c r="B18" s="30">
        <f t="shared" si="0"/>
        <v>1</v>
      </c>
      <c r="Q18" s="30">
        <v>1</v>
      </c>
    </row>
    <row r="19" spans="1:40" s="30" customFormat="1" x14ac:dyDescent="0.25">
      <c r="A19" s="29" t="s">
        <v>372</v>
      </c>
      <c r="B19" s="30">
        <f t="shared" si="0"/>
        <v>1</v>
      </c>
      <c r="V19" s="30">
        <v>1</v>
      </c>
    </row>
    <row r="20" spans="1:40" s="30" customFormat="1" x14ac:dyDescent="0.25">
      <c r="A20" s="29" t="s">
        <v>351</v>
      </c>
      <c r="B20" s="30">
        <f t="shared" si="0"/>
        <v>1</v>
      </c>
      <c r="V20" s="30">
        <v>1</v>
      </c>
    </row>
    <row r="21" spans="1:40" s="30" customFormat="1" x14ac:dyDescent="0.25">
      <c r="A21" s="29" t="s">
        <v>374</v>
      </c>
      <c r="B21" s="30">
        <f t="shared" si="0"/>
        <v>1</v>
      </c>
      <c r="X21" s="30">
        <v>1</v>
      </c>
    </row>
    <row r="22" spans="1:40" s="30" customFormat="1" x14ac:dyDescent="0.25">
      <c r="A22" s="29" t="s">
        <v>375</v>
      </c>
      <c r="B22" s="30">
        <f t="shared" si="0"/>
        <v>1</v>
      </c>
      <c r="X22" s="30">
        <v>1</v>
      </c>
    </row>
    <row r="23" spans="1:40" s="30" customFormat="1" x14ac:dyDescent="0.25">
      <c r="A23" s="29" t="s">
        <v>352</v>
      </c>
      <c r="B23" s="30">
        <f t="shared" si="0"/>
        <v>1</v>
      </c>
      <c r="AF23" s="30">
        <v>1</v>
      </c>
    </row>
    <row r="24" spans="1:40" s="30" customFormat="1" x14ac:dyDescent="0.25">
      <c r="A24" s="29" t="s">
        <v>353</v>
      </c>
      <c r="B24" s="30">
        <f t="shared" si="0"/>
        <v>1</v>
      </c>
      <c r="AF24" s="30">
        <v>1</v>
      </c>
    </row>
    <row r="25" spans="1:40" s="30" customFormat="1" x14ac:dyDescent="0.25">
      <c r="A25" s="29" t="s">
        <v>354</v>
      </c>
      <c r="B25" s="30">
        <f t="shared" si="0"/>
        <v>1</v>
      </c>
      <c r="AF25" s="30">
        <v>1</v>
      </c>
    </row>
    <row r="26" spans="1:40" s="32" customFormat="1" x14ac:dyDescent="0.25">
      <c r="A26" s="31" t="s">
        <v>355</v>
      </c>
      <c r="B26" s="32">
        <f t="shared" si="0"/>
        <v>1</v>
      </c>
      <c r="AL26" s="32">
        <v>1</v>
      </c>
    </row>
  </sheetData>
  <conditionalFormatting sqref="B2:B26">
    <cfRule type="dataBar" priority="1">
      <dataBar>
        <cfvo type="min"/>
        <cfvo type="max"/>
        <color rgb="FF638EC6"/>
      </dataBar>
      <extLst>
        <ext xmlns:x14="http://schemas.microsoft.com/office/spreadsheetml/2009/9/main" uri="{B025F937-C7B1-47D3-B67F-A62EFF666E3E}">
          <x14:id>{0C78AE06-08B7-42F2-9C7E-3EA6B2F3DF80}</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C78AE06-08B7-42F2-9C7E-3EA6B2F3DF80}">
            <x14:dataBar minLength="0" maxLength="100" border="1" negativeBarBorderColorSameAsPositive="0">
              <x14:cfvo type="autoMin"/>
              <x14:cfvo type="autoMax"/>
              <x14:borderColor rgb="FF638EC6"/>
              <x14:negativeFillColor rgb="FFFF0000"/>
              <x14:negativeBorderColor rgb="FFFF0000"/>
              <x14:axisColor rgb="FF000000"/>
            </x14:dataBar>
          </x14:cfRule>
          <xm:sqref>B2:B26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Raw Data</vt:lpstr>
      <vt:lpstr>External Org Improvements</vt:lpstr>
      <vt:lpstr>Dx mgmt pro difficult to access</vt:lpstr>
      <vt:lpstr>Specialty srvcs diff to access</vt:lpstr>
      <vt:lpstr>Biggest challenge pt compliance</vt:lpstr>
      <vt:lpstr>Top challenge for provider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Gurjala, Swathi</dc:creator>
  <cp:lastModifiedBy>m09988</cp:lastModifiedBy>
  <cp:lastPrinted>2016-04-27T14:45:50Z</cp:lastPrinted>
  <dcterms:created xsi:type="dcterms:W3CDTF">2016-04-19T18:09:36Z</dcterms:created>
  <dcterms:modified xsi:type="dcterms:W3CDTF">2016-04-27T15:55:06Z</dcterms:modified>
</cp:coreProperties>
</file>